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0" windowHeight="11020"/>
  </bookViews>
  <sheets>
    <sheet name="LENGKAP 1" sheetId="98" r:id="rId1"/>
    <sheet name="LENGKAP 2" sheetId="99" r:id="rId2"/>
  </sheets>
  <definedNames>
    <definedName name="_xlnm.Print_Area" localSheetId="0">'LENGKAP 1'!$A$1:$F$241</definedName>
  </definedNames>
  <calcPr calcId="124519"/>
</workbook>
</file>

<file path=xl/calcChain.xml><?xml version="1.0" encoding="utf-8"?>
<calcChain xmlns="http://schemas.openxmlformats.org/spreadsheetml/2006/main">
  <c r="D195" i="98"/>
  <c r="C210"/>
  <c r="C195" l="1"/>
  <c r="D59" l="1"/>
  <c r="E59" s="1"/>
  <c r="C59"/>
  <c r="D32"/>
  <c r="E32" s="1"/>
  <c r="C32"/>
  <c r="D17"/>
  <c r="C17"/>
  <c r="F120" i="99"/>
  <c r="F121"/>
  <c r="F122"/>
  <c r="F123"/>
  <c r="F124"/>
  <c r="F119"/>
  <c r="F240" i="98"/>
  <c r="E240"/>
  <c r="D240"/>
  <c r="C240"/>
  <c r="D210"/>
  <c r="E204"/>
  <c r="E205"/>
  <c r="E206"/>
  <c r="E207"/>
  <c r="E208"/>
  <c r="E209"/>
  <c r="E203"/>
  <c r="E189"/>
  <c r="E190"/>
  <c r="E191"/>
  <c r="E192"/>
  <c r="E193"/>
  <c r="E194"/>
  <c r="E195"/>
  <c r="E188"/>
  <c r="G125" i="99"/>
  <c r="H123" s="1"/>
  <c r="C125"/>
  <c r="D122" s="1"/>
  <c r="E125"/>
  <c r="E157" i="98"/>
  <c r="E158"/>
  <c r="E159"/>
  <c r="E160"/>
  <c r="E161"/>
  <c r="E162"/>
  <c r="E156"/>
  <c r="D163"/>
  <c r="C163"/>
  <c r="H111" i="99"/>
  <c r="H110"/>
  <c r="H109"/>
  <c r="H108"/>
  <c r="H107"/>
  <c r="H106"/>
  <c r="F111"/>
  <c r="F110"/>
  <c r="F109"/>
  <c r="F108"/>
  <c r="F107"/>
  <c r="F106"/>
  <c r="D111"/>
  <c r="D110"/>
  <c r="D109"/>
  <c r="D108"/>
  <c r="D107"/>
  <c r="D106"/>
  <c r="H99"/>
  <c r="H98"/>
  <c r="H97"/>
  <c r="H96"/>
  <c r="H95"/>
  <c r="H94"/>
  <c r="H93"/>
  <c r="H92"/>
  <c r="H91"/>
  <c r="H90"/>
  <c r="H89"/>
  <c r="F99"/>
  <c r="F98"/>
  <c r="F97"/>
  <c r="F96"/>
  <c r="F95"/>
  <c r="F94"/>
  <c r="F93"/>
  <c r="F92"/>
  <c r="F91"/>
  <c r="F90"/>
  <c r="F89"/>
  <c r="D99"/>
  <c r="D98"/>
  <c r="D97"/>
  <c r="D96"/>
  <c r="D95"/>
  <c r="D94"/>
  <c r="D93"/>
  <c r="D92"/>
  <c r="D91"/>
  <c r="D90"/>
  <c r="D89"/>
  <c r="H66"/>
  <c r="H65"/>
  <c r="H64"/>
  <c r="H63"/>
  <c r="H62"/>
  <c r="H61"/>
  <c r="H60"/>
  <c r="H59"/>
  <c r="F66"/>
  <c r="F65"/>
  <c r="F64"/>
  <c r="F63"/>
  <c r="F62"/>
  <c r="F61"/>
  <c r="F60"/>
  <c r="F59"/>
  <c r="D66"/>
  <c r="D65"/>
  <c r="D64"/>
  <c r="D63"/>
  <c r="D62"/>
  <c r="D61"/>
  <c r="D60"/>
  <c r="D59"/>
  <c r="H50"/>
  <c r="D50"/>
  <c r="F50"/>
  <c r="H49"/>
  <c r="H48"/>
  <c r="H47"/>
  <c r="H46"/>
  <c r="F49"/>
  <c r="F48"/>
  <c r="F47"/>
  <c r="F46"/>
  <c r="D49"/>
  <c r="D48"/>
  <c r="D47"/>
  <c r="D46"/>
  <c r="H39"/>
  <c r="F39"/>
  <c r="D39"/>
  <c r="H38"/>
  <c r="H37"/>
  <c r="H36"/>
  <c r="H35"/>
  <c r="H34"/>
  <c r="H33"/>
  <c r="H32"/>
  <c r="H31"/>
  <c r="H30"/>
  <c r="H29"/>
  <c r="H28"/>
  <c r="H27"/>
  <c r="H26"/>
  <c r="H25"/>
  <c r="F35"/>
  <c r="F34"/>
  <c r="F36"/>
  <c r="F37"/>
  <c r="F38"/>
  <c r="F33"/>
  <c r="F32"/>
  <c r="F31"/>
  <c r="D38"/>
  <c r="D37"/>
  <c r="D36"/>
  <c r="D35"/>
  <c r="D34"/>
  <c r="F30"/>
  <c r="F29"/>
  <c r="F28"/>
  <c r="F27"/>
  <c r="F26"/>
  <c r="F25"/>
  <c r="H24"/>
  <c r="F24"/>
  <c r="D33"/>
  <c r="D32"/>
  <c r="D31"/>
  <c r="D30"/>
  <c r="D29"/>
  <c r="D28"/>
  <c r="D27"/>
  <c r="D26"/>
  <c r="D25"/>
  <c r="D24"/>
  <c r="E17" i="98" l="1"/>
  <c r="E163"/>
  <c r="E210"/>
  <c r="H121" i="99"/>
  <c r="H122"/>
  <c r="H120"/>
  <c r="H124"/>
  <c r="H119"/>
  <c r="H125" s="1"/>
  <c r="D120"/>
  <c r="D124"/>
  <c r="D121"/>
  <c r="D119"/>
  <c r="D123"/>
  <c r="D125" l="1"/>
  <c r="F125" s="1"/>
</calcChain>
</file>

<file path=xl/sharedStrings.xml><?xml version="1.0" encoding="utf-8"?>
<sst xmlns="http://schemas.openxmlformats.org/spreadsheetml/2006/main" count="342" uniqueCount="137">
  <si>
    <t>REKAPITULASI DATA KEPENDUDUKAN</t>
  </si>
  <si>
    <t>PER 31 DESEMBER 2020</t>
  </si>
  <si>
    <t>1. KEPADATAN PENDUDUK</t>
  </si>
  <si>
    <t>No.</t>
  </si>
  <si>
    <t>Kecamatan</t>
  </si>
  <si>
    <t>Penduduk (Jiwa)</t>
  </si>
  <si>
    <r>
      <rPr>
        <b/>
        <sz val="9"/>
        <rFont val="Book Antiqua"/>
        <family val="1"/>
      </rPr>
      <t>Luas Wilayah (Km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)</t>
    </r>
  </si>
  <si>
    <r>
      <rPr>
        <b/>
        <sz val="9"/>
        <rFont val="Book Antiqua"/>
        <family val="1"/>
      </rPr>
      <t>Kepadatan (Jiwa/km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)</t>
    </r>
  </si>
  <si>
    <t>5 = 3 : 4</t>
  </si>
  <si>
    <t>JUMLAH</t>
  </si>
  <si>
    <r>
      <rPr>
        <i/>
        <sz val="9"/>
        <color theme="1"/>
        <rFont val="Book Antiqua"/>
        <family val="1"/>
      </rPr>
      <t>Sumber</t>
    </r>
    <r>
      <rPr>
        <sz val="9"/>
        <color theme="1"/>
        <rFont val="Book Antiqua"/>
        <family val="1"/>
      </rPr>
      <t xml:space="preserve"> : DKB Semester II 2020 (diolah)</t>
    </r>
  </si>
  <si>
    <t>2. PERTUMBUHAN PENDUDUK</t>
  </si>
  <si>
    <t>Jumlah Penduduk (Jiwa)</t>
  </si>
  <si>
    <t>Pertumbuhan Penduduk</t>
  </si>
  <si>
    <t>Tahun 2019</t>
  </si>
  <si>
    <t>Tahun 2020</t>
  </si>
  <si>
    <t>5 = LN (4 : 3)*100</t>
  </si>
  <si>
    <t>3. JUMLAH KK DAN RATA-RATA JUMLAH JIWA/KK</t>
  </si>
  <si>
    <t>Jumlah KK/Kepala Keluarga (Jiwa)</t>
  </si>
  <si>
    <t>Rata-rata Jiwa/KK</t>
  </si>
  <si>
    <t>4. KEPEMILIKAN KK</t>
  </si>
  <si>
    <t>Jumlah KK (Kepala Keluarga)</t>
  </si>
  <si>
    <t>Kepemilikan KK</t>
  </si>
  <si>
    <t>%</t>
  </si>
  <si>
    <t>5 = (4 : 3)*100</t>
  </si>
  <si>
    <r>
      <rPr>
        <i/>
        <sz val="9"/>
        <rFont val="Book Antiqua"/>
        <family val="1"/>
      </rPr>
      <t>Sumber</t>
    </r>
    <r>
      <rPr>
        <sz val="9"/>
        <rFont val="Book Antiqua"/>
        <family val="1"/>
      </rPr>
      <t xml:space="preserve"> : DKB Semester II 2020 (diolah)</t>
    </r>
  </si>
  <si>
    <t>5. KEPEMILIKAN AKTA KELAHIRAN PENDUDUK</t>
  </si>
  <si>
    <t>Kepemilikan Akta Kelahiran</t>
  </si>
  <si>
    <t>6. KEPEMILIKAN AKTA PERKAWINAN</t>
  </si>
  <si>
    <t xml:space="preserve">No. </t>
  </si>
  <si>
    <t>Jumlah Penduduk Status Kawin (Jiwa)</t>
  </si>
  <si>
    <t>Kepemilikan Akta Perkawinan (Jiwa)</t>
  </si>
  <si>
    <t>7. KEPEMILIKAN AKTA PERCERAIAN</t>
  </si>
  <si>
    <t>Penduduk Status Cerai Hidup (Jiwa)</t>
  </si>
  <si>
    <t>Kepemilikan Akta Perceraian (Jiwa)</t>
  </si>
  <si>
    <t>8. KEPEMILIKAN AKTA KEMATIAN</t>
  </si>
  <si>
    <t>Jumlah Penduduk Meninggal (Jiwa)</t>
  </si>
  <si>
    <t>Kepemilikan Akta Kematian (Jiwa)</t>
  </si>
  <si>
    <t>9. ANGKA MIGRASI MASUK</t>
  </si>
  <si>
    <t>NO</t>
  </si>
  <si>
    <t>KECAMATAN</t>
  </si>
  <si>
    <t>JUMLAH PENDUDUK (JIWA)</t>
  </si>
  <si>
    <t>ANGKA MIGRASI MASUK</t>
  </si>
  <si>
    <t>Pertengahan Tahun (Des 2019 + Des 2020)/2</t>
  </si>
  <si>
    <t>Migrasi Masuk</t>
  </si>
  <si>
    <t>5 = (4 : 3)*1000</t>
  </si>
  <si>
    <t>10. ANGKA MIGRASI KELUAR</t>
  </si>
  <si>
    <t>ANGKA MIGRASI KELUAR</t>
  </si>
  <si>
    <t>Migrasi Keluar</t>
  </si>
  <si>
    <t>11. MIGRASI</t>
  </si>
  <si>
    <t>Dalam Provinsi (Jiwa)</t>
  </si>
  <si>
    <t>Luar Provinsi (Jiwa)</t>
  </si>
  <si>
    <t>12. STATUS HUBUNGAN DALAM KELUARGA</t>
  </si>
  <si>
    <t>No</t>
  </si>
  <si>
    <t>Status Hubungan Dalam Keluarga</t>
  </si>
  <si>
    <t>Laki-Laki (Jiwa)</t>
  </si>
  <si>
    <t>Perempuan (Jiwa)</t>
  </si>
  <si>
    <t>Total</t>
  </si>
  <si>
    <t>Jumlah</t>
  </si>
  <si>
    <t>Kepala Keluarga</t>
  </si>
  <si>
    <t>Suami</t>
  </si>
  <si>
    <t>Istri</t>
  </si>
  <si>
    <t>Anak</t>
  </si>
  <si>
    <t>Menantu</t>
  </si>
  <si>
    <t>Cucu</t>
  </si>
  <si>
    <t>Orang Tua</t>
  </si>
  <si>
    <t>Mertua</t>
  </si>
  <si>
    <t>Famili Lain</t>
  </si>
  <si>
    <t>Pembantu</t>
  </si>
  <si>
    <t>Lainnya</t>
  </si>
  <si>
    <t xml:space="preserve">TOTAL </t>
  </si>
  <si>
    <t>13. KK BERDASARKAN KELOMPOK UMUR</t>
  </si>
  <si>
    <t>Kelompok Umur</t>
  </si>
  <si>
    <t>00-04</t>
  </si>
  <si>
    <t>05-09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</si>
  <si>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</si>
  <si>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</si>
  <si>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</si>
  <si>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</si>
  <si>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</si>
  <si>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</si>
  <si>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</si>
  <si>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</si>
  <si>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</si>
  <si>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</si>
  <si>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</si>
  <si>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</si>
  <si>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</si>
  <si>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&gt;75</t>
  </si>
  <si>
    <t>14. KK BERDASARKAN STATUS PERKAWINAN</t>
  </si>
  <si>
    <t>Status Kawin</t>
  </si>
  <si>
    <t>Belum Kawin</t>
  </si>
  <si>
    <t>Kawin</t>
  </si>
  <si>
    <t>Cerai Hidup</t>
  </si>
  <si>
    <t>Cerai Mati</t>
  </si>
  <si>
    <t>TOTAL</t>
  </si>
  <si>
    <t>15. KK BERDASARKAN JENIS KELAMIN PER KECAMATAN</t>
  </si>
  <si>
    <t>16. KK BERDASARKAN JENIS PENDIDIKAN</t>
  </si>
  <si>
    <t>Pendidikan</t>
  </si>
  <si>
    <t>Tidak/Belum Sekolah</t>
  </si>
  <si>
    <t>Belum Tamat SD/Sederajat</t>
  </si>
  <si>
    <t>Tamat SD/Sederajat</t>
  </si>
  <si>
    <t>SLTP/Sederajat</t>
  </si>
  <si>
    <t>SLTA/Sederajat</t>
  </si>
  <si>
    <t>Diploma I/II</t>
  </si>
  <si>
    <t>Akademi/Diploma III/Sarmud</t>
  </si>
  <si>
    <t>Diploma IV/Strata I</t>
  </si>
  <si>
    <t>Strata II</t>
  </si>
  <si>
    <t>Strata III</t>
  </si>
  <si>
    <t>17. KK BERDASARKAN STATUS BEKERJA</t>
  </si>
  <si>
    <t>Status Bekerja</t>
  </si>
  <si>
    <t>Bekerja</t>
  </si>
  <si>
    <t>Belum/Tidak Bekerja</t>
  </si>
  <si>
    <t>Pelajar/mahasiswa</t>
  </si>
  <si>
    <t>Pensiunan</t>
  </si>
  <si>
    <t>Mengurus Rumah Tangga</t>
  </si>
  <si>
    <r>
      <rPr>
        <i/>
        <sz val="9"/>
        <rFont val="Book Antiqua"/>
        <family val="1"/>
      </rPr>
      <t xml:space="preserve">Sumber </t>
    </r>
    <r>
      <rPr>
        <sz val="9"/>
        <rFont val="Book Antiqua"/>
        <family val="1"/>
      </rPr>
      <t>: DKB Semester II 2020 (diolah)</t>
    </r>
  </si>
  <si>
    <t>18. JENIS KECACATAN</t>
  </si>
  <si>
    <t>JENIS KECACATAN</t>
  </si>
  <si>
    <t>Jenis Kelamin (Jiwa)</t>
  </si>
  <si>
    <t>Total (Jiwa)</t>
  </si>
  <si>
    <t>Laki-Laki</t>
  </si>
  <si>
    <t>Perempuan</t>
  </si>
  <si>
    <t>Cacat Fisik</t>
  </si>
  <si>
    <t>Cacat Netra/Buta</t>
  </si>
  <si>
    <t>Cacat Rungu/Wicara</t>
  </si>
  <si>
    <t>Cacat Mental/Jiwa</t>
  </si>
  <si>
    <t>Cacat Fisik dan Mental</t>
  </si>
  <si>
    <t>Cacat Lainnya</t>
  </si>
  <si>
    <t>KABUPATEN SOLOK SELATAN</t>
  </si>
  <si>
    <t>SANGIR</t>
  </si>
  <si>
    <t>SUNGAI PAGU</t>
  </si>
  <si>
    <t>KOTO PARIK GADANG DIATEH</t>
  </si>
  <si>
    <t>SANGIR JUJUAN</t>
  </si>
  <si>
    <t>SANGIR BATANG HARI</t>
  </si>
  <si>
    <t>PAUH DUO</t>
  </si>
  <si>
    <t>SANGIR BALAI JANGGO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</si>
</sst>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_-;_-@_-"/>
    <numFmt numFmtId="166" formatCode="dd\-mmm"/>
    <numFmt numFmtId="167" formatCode="_(* #,##0_);_(* \(#,##0\);_(* &quot;-&quot;??_);_(@_)"/>
    <numFmt numFmtId="168" formatCode="_-* #,##0.00_-;\-* #,##0.00_-;_-* &quot;-&quot;_-;_-@_-"/>
    <numFmt numFmtId="169" formatCode="#,##0_ ;\-#,##0\ "/>
    <numFmt numFmtId="170" formatCode="_-* #,##0_-;\-* #,##0_-;_-* &quot;-&quot;??_-;_-@_-"/>
  </numFmts>
  <fonts count="35">
    <font>
      <sz val="11"/>
      <color theme="1"/>
      <name val="Calibri"/>
      <charset val="134"/>
      <scheme val="minor"/>
    </font>
    <font>
      <b/>
      <i/>
      <sz val="11"/>
      <color theme="1"/>
      <name val="Book Antiqua"/>
      <family val="1"/>
    </font>
    <font>
      <b/>
      <sz val="9"/>
      <name val="Book Antiqua"/>
      <family val="1"/>
    </font>
    <font>
      <sz val="9"/>
      <name val="Book Antiqua"/>
      <family val="1"/>
    </font>
    <font>
      <i/>
      <sz val="9"/>
      <name val="Book Antiqua"/>
      <family val="1"/>
    </font>
    <font>
      <sz val="11"/>
      <name val="Calibri"/>
      <family val="2"/>
      <scheme val="minor"/>
    </font>
    <font>
      <sz val="11"/>
      <color theme="1"/>
      <name val="Book Antiqua"/>
      <family val="1"/>
    </font>
    <font>
      <sz val="10"/>
      <name val="Book Antiqua"/>
      <family val="1"/>
    </font>
    <font>
      <sz val="9"/>
      <name val="Calibri"/>
      <family val="2"/>
      <scheme val="minor"/>
    </font>
    <font>
      <sz val="6"/>
      <name val="Arial"/>
      <family val="2"/>
    </font>
    <font>
      <sz val="6"/>
      <name val="Book Antiqua"/>
      <family val="1"/>
    </font>
    <font>
      <sz val="8"/>
      <name val="Book Antiqua"/>
      <family val="1"/>
    </font>
    <font>
      <b/>
      <sz val="14"/>
      <color theme="1"/>
      <name val="Book Antiqua"/>
      <family val="1"/>
    </font>
    <font>
      <sz val="9"/>
      <color theme="1"/>
      <name val="Book Antiqua"/>
      <family val="1"/>
    </font>
    <font>
      <sz val="10"/>
      <color indexed="8"/>
      <name val="Arial"/>
      <family val="2"/>
    </font>
    <font>
      <b/>
      <sz val="9"/>
      <color theme="0"/>
      <name val="Book Antiqua"/>
      <family val="1"/>
    </font>
    <font>
      <i/>
      <sz val="9"/>
      <color theme="1"/>
      <name val="Book Antiqua"/>
      <family val="1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Book Antiqua"/>
      <family val="1"/>
    </font>
    <font>
      <b/>
      <sz val="9"/>
      <color theme="1"/>
      <name val="Book Antiqua"/>
      <family val="1"/>
    </font>
    <font>
      <sz val="8"/>
      <name val="Calibri"/>
      <family val="2"/>
      <scheme val="minor"/>
    </font>
    <font>
      <sz val="11"/>
      <name val="Book Antiqua"/>
      <family val="1"/>
    </font>
    <font>
      <sz val="7"/>
      <name val="Book Antiqua"/>
      <family val="1"/>
    </font>
    <font>
      <b/>
      <sz val="8"/>
      <name val="Book Antiqua"/>
      <family val="1"/>
    </font>
    <font>
      <sz val="10"/>
      <color indexed="8"/>
      <name val="Arial"/>
      <family val="2"/>
    </font>
    <font>
      <vertAlign val="superscript"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Book Antiqua"/>
      <family val="1"/>
    </font>
    <font>
      <b/>
      <sz val="9"/>
      <color theme="1"/>
      <name val="Book Antiqua"/>
      <family val="1"/>
    </font>
    <font>
      <sz val="9"/>
      <name val="Book Antiqua"/>
      <family val="1"/>
    </font>
    <font>
      <sz val="9"/>
      <color theme="1"/>
      <name val="Book Antiqua"/>
      <family val="1"/>
    </font>
    <font>
      <sz val="9"/>
      <color indexed="8"/>
      <name val="Book Antiqua"/>
      <family val="1"/>
    </font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4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5" fillId="0" borderId="0"/>
  </cellStyleXfs>
  <cellXfs count="265">
    <xf numFmtId="0" fontId="0" fillId="0" borderId="0" xfId="0"/>
    <xf numFmtId="0" fontId="1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3" fontId="3" fillId="2" borderId="14" xfId="0" applyNumberFormat="1" applyFont="1" applyFill="1" applyBorder="1" applyAlignment="1">
      <alignment vertical="center"/>
    </xf>
    <xf numFmtId="4" fontId="3" fillId="2" borderId="14" xfId="0" applyNumberFormat="1" applyFont="1" applyFill="1" applyBorder="1" applyAlignment="1">
      <alignment vertical="center"/>
    </xf>
    <xf numFmtId="4" fontId="3" fillId="2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/>
    </xf>
    <xf numFmtId="3" fontId="3" fillId="2" borderId="17" xfId="0" applyNumberFormat="1" applyFont="1" applyFill="1" applyBorder="1" applyAlignment="1">
      <alignment vertical="center"/>
    </xf>
    <xf numFmtId="4" fontId="3" fillId="2" borderId="17" xfId="0" applyNumberFormat="1" applyFont="1" applyFill="1" applyBorder="1" applyAlignment="1">
      <alignment vertical="center"/>
    </xf>
    <xf numFmtId="4" fontId="3" fillId="2" borderId="18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3" fontId="3" fillId="2" borderId="10" xfId="0" applyNumberFormat="1" applyFont="1" applyFill="1" applyBorder="1" applyAlignment="1">
      <alignment vertical="center"/>
    </xf>
    <xf numFmtId="4" fontId="3" fillId="2" borderId="10" xfId="0" applyNumberFormat="1" applyFont="1" applyFill="1" applyBorder="1" applyAlignment="1">
      <alignment vertical="center"/>
    </xf>
    <xf numFmtId="4" fontId="3" fillId="2" borderId="20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3" fontId="2" fillId="2" borderId="22" xfId="0" applyNumberFormat="1" applyFont="1" applyFill="1" applyBorder="1" applyAlignment="1">
      <alignment vertical="center"/>
    </xf>
    <xf numFmtId="4" fontId="2" fillId="2" borderId="22" xfId="0" applyNumberFormat="1" applyFont="1" applyFill="1" applyBorder="1" applyAlignment="1">
      <alignment vertical="center"/>
    </xf>
    <xf numFmtId="4" fontId="2" fillId="2" borderId="23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20" xfId="0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horizontal="center" vertical="center"/>
    </xf>
    <xf numFmtId="3" fontId="3" fillId="2" borderId="19" xfId="0" applyNumberFormat="1" applyFont="1" applyFill="1" applyBorder="1" applyAlignment="1">
      <alignment horizontal="center" vertical="center"/>
    </xf>
    <xf numFmtId="0" fontId="7" fillId="2" borderId="0" xfId="0" applyFont="1" applyFill="1"/>
    <xf numFmtId="3" fontId="7" fillId="2" borderId="0" xfId="0" applyNumberFormat="1" applyFont="1" applyFill="1"/>
    <xf numFmtId="0" fontId="8" fillId="2" borderId="0" xfId="0" applyFont="1" applyFill="1" applyAlignment="1">
      <alignment vertical="center"/>
    </xf>
    <xf numFmtId="0" fontId="3" fillId="2" borderId="13" xfId="1" applyNumberFormat="1" applyFont="1" applyFill="1" applyBorder="1" applyAlignment="1">
      <alignment horizontal="center" vertical="center"/>
    </xf>
    <xf numFmtId="167" fontId="3" fillId="2" borderId="14" xfId="1" applyNumberFormat="1" applyFont="1" applyFill="1" applyBorder="1" applyAlignment="1">
      <alignment vertical="center"/>
    </xf>
    <xf numFmtId="43" fontId="3" fillId="2" borderId="14" xfId="1" applyNumberFormat="1" applyFont="1" applyFill="1" applyBorder="1" applyAlignment="1">
      <alignment vertical="center"/>
    </xf>
    <xf numFmtId="43" fontId="3" fillId="2" borderId="15" xfId="1" applyNumberFormat="1" applyFont="1" applyFill="1" applyBorder="1" applyAlignment="1">
      <alignment vertical="center"/>
    </xf>
    <xf numFmtId="0" fontId="3" fillId="2" borderId="16" xfId="1" applyNumberFormat="1" applyFont="1" applyFill="1" applyBorder="1" applyAlignment="1">
      <alignment horizontal="center" vertical="center"/>
    </xf>
    <xf numFmtId="167" fontId="3" fillId="2" borderId="17" xfId="1" applyNumberFormat="1" applyFont="1" applyFill="1" applyBorder="1" applyAlignment="1">
      <alignment vertical="center"/>
    </xf>
    <xf numFmtId="43" fontId="3" fillId="2" borderId="17" xfId="1" applyNumberFormat="1" applyFont="1" applyFill="1" applyBorder="1" applyAlignment="1">
      <alignment vertical="center"/>
    </xf>
    <xf numFmtId="43" fontId="3" fillId="2" borderId="18" xfId="1" applyNumberFormat="1" applyFont="1" applyFill="1" applyBorder="1" applyAlignment="1">
      <alignment vertical="center"/>
    </xf>
    <xf numFmtId="0" fontId="3" fillId="2" borderId="19" xfId="1" applyNumberFormat="1" applyFont="1" applyFill="1" applyBorder="1" applyAlignment="1">
      <alignment horizontal="center" vertical="center"/>
    </xf>
    <xf numFmtId="167" fontId="3" fillId="2" borderId="10" xfId="1" applyNumberFormat="1" applyFont="1" applyFill="1" applyBorder="1" applyAlignment="1">
      <alignment vertical="center"/>
    </xf>
    <xf numFmtId="43" fontId="3" fillId="2" borderId="10" xfId="1" applyNumberFormat="1" applyFont="1" applyFill="1" applyBorder="1" applyAlignment="1">
      <alignment vertical="center"/>
    </xf>
    <xf numFmtId="43" fontId="3" fillId="2" borderId="20" xfId="1" applyNumberFormat="1" applyFont="1" applyFill="1" applyBorder="1" applyAlignment="1">
      <alignment vertical="center"/>
    </xf>
    <xf numFmtId="167" fontId="2" fillId="2" borderId="21" xfId="1" applyNumberFormat="1" applyFont="1" applyFill="1" applyBorder="1" applyAlignment="1">
      <alignment vertical="center"/>
    </xf>
    <xf numFmtId="167" fontId="2" fillId="2" borderId="22" xfId="1" applyNumberFormat="1" applyFont="1" applyFill="1" applyBorder="1" applyAlignment="1">
      <alignment horizontal="left" vertical="center"/>
    </xf>
    <xf numFmtId="43" fontId="2" fillId="2" borderId="22" xfId="1" applyNumberFormat="1" applyFont="1" applyFill="1" applyBorder="1" applyAlignment="1">
      <alignment vertical="center"/>
    </xf>
    <xf numFmtId="43" fontId="2" fillId="2" borderId="23" xfId="1" applyNumberFormat="1" applyFont="1" applyFill="1" applyBorder="1" applyAlignment="1">
      <alignment vertical="center"/>
    </xf>
    <xf numFmtId="3" fontId="9" fillId="2" borderId="0" xfId="0" applyNumberFormat="1" applyFont="1" applyFill="1" applyAlignment="1">
      <alignment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5" xfId="0" applyNumberFormat="1" applyFont="1" applyFill="1" applyBorder="1" applyAlignment="1">
      <alignment vertical="center"/>
    </xf>
    <xf numFmtId="2" fontId="3" fillId="2" borderId="17" xfId="0" applyNumberFormat="1" applyFont="1" applyFill="1" applyBorder="1" applyAlignment="1">
      <alignment vertical="center"/>
    </xf>
    <xf numFmtId="2" fontId="3" fillId="2" borderId="18" xfId="0" applyNumberFormat="1" applyFont="1" applyFill="1" applyBorder="1" applyAlignment="1">
      <alignment vertical="center"/>
    </xf>
    <xf numFmtId="2" fontId="3" fillId="2" borderId="10" xfId="0" applyNumberFormat="1" applyFont="1" applyFill="1" applyBorder="1" applyAlignment="1">
      <alignment vertical="center"/>
    </xf>
    <xf numFmtId="2" fontId="3" fillId="2" borderId="20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0" fillId="0" borderId="0" xfId="0" applyFont="1"/>
    <xf numFmtId="0" fontId="1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/>
    <xf numFmtId="3" fontId="2" fillId="3" borderId="1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20" xfId="0" applyNumberFormat="1" applyFont="1" applyFill="1" applyBorder="1" applyAlignment="1">
      <alignment horizontal="center" vertical="center" wrapText="1"/>
    </xf>
    <xf numFmtId="2" fontId="6" fillId="0" borderId="0" xfId="0" applyNumberFormat="1" applyFont="1"/>
    <xf numFmtId="0" fontId="14" fillId="0" borderId="0" xfId="0" applyFont="1" applyFill="1" applyBorder="1" applyAlignment="1"/>
    <xf numFmtId="167" fontId="13" fillId="2" borderId="30" xfId="1" applyNumberFormat="1" applyFont="1" applyFill="1" applyBorder="1" applyAlignment="1">
      <alignment vertical="center"/>
    </xf>
    <xf numFmtId="167" fontId="13" fillId="2" borderId="14" xfId="1" applyNumberFormat="1" applyFont="1" applyFill="1" applyBorder="1" applyAlignment="1">
      <alignment vertical="center"/>
    </xf>
    <xf numFmtId="43" fontId="13" fillId="2" borderId="15" xfId="1" applyNumberFormat="1" applyFont="1" applyFill="1" applyBorder="1" applyAlignment="1">
      <alignment vertical="center"/>
    </xf>
    <xf numFmtId="0" fontId="14" fillId="0" borderId="17" xfId="0" applyFont="1" applyFill="1" applyBorder="1" applyAlignment="1"/>
    <xf numFmtId="167" fontId="13" fillId="2" borderId="17" xfId="1" applyNumberFormat="1" applyFont="1" applyFill="1" applyBorder="1" applyAlignment="1">
      <alignment vertical="center"/>
    </xf>
    <xf numFmtId="43" fontId="13" fillId="2" borderId="18" xfId="1" applyNumberFormat="1" applyFont="1" applyFill="1" applyBorder="1" applyAlignment="1">
      <alignment vertical="center"/>
    </xf>
    <xf numFmtId="0" fontId="14" fillId="0" borderId="10" xfId="0" applyFont="1" applyFill="1" applyBorder="1" applyAlignment="1"/>
    <xf numFmtId="167" fontId="13" fillId="2" borderId="10" xfId="1" applyNumberFormat="1" applyFont="1" applyFill="1" applyBorder="1" applyAlignment="1">
      <alignment vertical="center"/>
    </xf>
    <xf numFmtId="43" fontId="13" fillId="2" borderId="20" xfId="1" applyNumberFormat="1" applyFont="1" applyFill="1" applyBorder="1" applyAlignment="1">
      <alignment vertical="center"/>
    </xf>
    <xf numFmtId="167" fontId="15" fillId="2" borderId="21" xfId="1" applyNumberFormat="1" applyFont="1" applyFill="1" applyBorder="1" applyAlignment="1">
      <alignment vertical="center"/>
    </xf>
    <xf numFmtId="167" fontId="2" fillId="2" borderId="22" xfId="1" applyNumberFormat="1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13" fillId="2" borderId="29" xfId="1" applyNumberFormat="1" applyFont="1" applyFill="1" applyBorder="1" applyAlignment="1">
      <alignment horizontal="center" vertical="center"/>
    </xf>
    <xf numFmtId="0" fontId="13" fillId="2" borderId="16" xfId="1" applyNumberFormat="1" applyFont="1" applyFill="1" applyBorder="1" applyAlignment="1">
      <alignment horizontal="center" vertical="center"/>
    </xf>
    <xf numFmtId="0" fontId="13" fillId="2" borderId="19" xfId="1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164" fontId="13" fillId="2" borderId="18" xfId="1" applyNumberFormat="1" applyFont="1" applyFill="1" applyBorder="1" applyAlignment="1">
      <alignment vertical="center"/>
    </xf>
    <xf numFmtId="164" fontId="20" fillId="2" borderId="23" xfId="1" applyNumberFormat="1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3" fontId="2" fillId="3" borderId="26" xfId="0" applyNumberFormat="1" applyFont="1" applyFill="1" applyBorder="1" applyAlignment="1">
      <alignment horizontal="center" vertical="center" wrapText="1"/>
    </xf>
    <xf numFmtId="3" fontId="2" fillId="3" borderId="24" xfId="0" applyNumberFormat="1" applyFont="1" applyFill="1" applyBorder="1" applyAlignment="1">
      <alignment horizontal="center" vertical="center" wrapText="1"/>
    </xf>
    <xf numFmtId="3" fontId="2" fillId="2" borderId="24" xfId="0" applyNumberFormat="1" applyFont="1" applyFill="1" applyBorder="1" applyAlignment="1">
      <alignment horizontal="center" vertical="center" wrapText="1"/>
    </xf>
    <xf numFmtId="3" fontId="2" fillId="2" borderId="25" xfId="0" applyNumberFormat="1" applyFont="1" applyFill="1" applyBorder="1" applyAlignment="1">
      <alignment horizontal="center" vertical="center" wrapText="1"/>
    </xf>
    <xf numFmtId="165" fontId="3" fillId="2" borderId="14" xfId="2" applyFont="1" applyFill="1" applyBorder="1" applyAlignment="1">
      <alignment vertical="center"/>
    </xf>
    <xf numFmtId="165" fontId="3" fillId="2" borderId="0" xfId="2" applyFont="1" applyFill="1" applyBorder="1" applyAlignment="1">
      <alignment vertical="center"/>
    </xf>
    <xf numFmtId="168" fontId="3" fillId="2" borderId="15" xfId="2" applyNumberFormat="1" applyFont="1" applyFill="1" applyBorder="1" applyAlignment="1">
      <alignment vertical="center"/>
    </xf>
    <xf numFmtId="165" fontId="3" fillId="2" borderId="17" xfId="2" applyFont="1" applyFill="1" applyBorder="1" applyAlignment="1">
      <alignment vertical="center"/>
    </xf>
    <xf numFmtId="165" fontId="2" fillId="2" borderId="22" xfId="2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68" fontId="2" fillId="2" borderId="23" xfId="2" applyNumberFormat="1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0" fontId="23" fillId="2" borderId="0" xfId="0" applyFont="1" applyFill="1" applyAlignment="1">
      <alignment horizontal="left" vertical="center"/>
    </xf>
    <xf numFmtId="165" fontId="3" fillId="2" borderId="14" xfId="2" applyFont="1" applyFill="1" applyBorder="1"/>
    <xf numFmtId="165" fontId="3" fillId="2" borderId="36" xfId="2" applyFont="1" applyFill="1" applyBorder="1"/>
    <xf numFmtId="165" fontId="3" fillId="2" borderId="17" xfId="2" applyFont="1" applyFill="1" applyBorder="1"/>
    <xf numFmtId="165" fontId="3" fillId="2" borderId="32" xfId="2" applyFont="1" applyFill="1" applyBorder="1"/>
    <xf numFmtId="3" fontId="24" fillId="3" borderId="26" xfId="0" applyNumberFormat="1" applyFont="1" applyFill="1" applyBorder="1" applyAlignment="1">
      <alignment horizontal="center" vertical="center" wrapText="1"/>
    </xf>
    <xf numFmtId="3" fontId="24" fillId="3" borderId="24" xfId="0" applyNumberFormat="1" applyFont="1" applyFill="1" applyBorder="1" applyAlignment="1">
      <alignment horizontal="center" vertical="center" wrapText="1"/>
    </xf>
    <xf numFmtId="3" fontId="24" fillId="2" borderId="24" xfId="0" applyNumberFormat="1" applyFont="1" applyFill="1" applyBorder="1" applyAlignment="1">
      <alignment horizontal="center" vertical="center" wrapText="1"/>
    </xf>
    <xf numFmtId="3" fontId="24" fillId="2" borderId="25" xfId="0" applyNumberFormat="1" applyFont="1" applyFill="1" applyBorder="1" applyAlignment="1">
      <alignment horizontal="center" vertical="center" wrapText="1"/>
    </xf>
    <xf numFmtId="169" fontId="11" fillId="2" borderId="14" xfId="2" applyNumberFormat="1" applyFont="1" applyFill="1" applyBorder="1"/>
    <xf numFmtId="169" fontId="11" fillId="2" borderId="36" xfId="2" applyNumberFormat="1" applyFont="1" applyFill="1" applyBorder="1"/>
    <xf numFmtId="169" fontId="11" fillId="2" borderId="17" xfId="2" applyNumberFormat="1" applyFont="1" applyFill="1" applyBorder="1"/>
    <xf numFmtId="169" fontId="11" fillId="2" borderId="32" xfId="2" applyNumberFormat="1" applyFont="1" applyFill="1" applyBorder="1"/>
    <xf numFmtId="3" fontId="2" fillId="2" borderId="14" xfId="0" applyNumberFormat="1" applyFont="1" applyFill="1" applyBorder="1" applyAlignment="1">
      <alignment horizontal="center" vertical="center" wrapText="1"/>
    </xf>
    <xf numFmtId="3" fontId="2" fillId="2" borderId="37" xfId="0" applyNumberFormat="1" applyFont="1" applyFill="1" applyBorder="1" applyAlignment="1">
      <alignment horizontal="center" vertical="center" wrapText="1"/>
    </xf>
    <xf numFmtId="3" fontId="2" fillId="2" borderId="38" xfId="0" applyNumberFormat="1" applyFont="1" applyFill="1" applyBorder="1" applyAlignment="1">
      <alignment horizontal="center" vertical="center" wrapText="1"/>
    </xf>
    <xf numFmtId="170" fontId="3" fillId="2" borderId="22" xfId="1" applyNumberFormat="1" applyFont="1" applyFill="1" applyBorder="1" applyAlignment="1">
      <alignment vertical="center"/>
    </xf>
    <xf numFmtId="3" fontId="2" fillId="2" borderId="34" xfId="0" applyNumberFormat="1" applyFont="1" applyFill="1" applyBorder="1" applyAlignment="1">
      <alignment horizontal="center" vertical="center" wrapText="1"/>
    </xf>
    <xf numFmtId="3" fontId="2" fillId="2" borderId="39" xfId="0" applyNumberFormat="1" applyFont="1" applyFill="1" applyBorder="1" applyAlignment="1">
      <alignment horizontal="center" vertical="center" wrapText="1"/>
    </xf>
    <xf numFmtId="0" fontId="14" fillId="0" borderId="40" xfId="0" applyFont="1" applyFill="1" applyBorder="1" applyAlignment="1"/>
    <xf numFmtId="167" fontId="13" fillId="2" borderId="40" xfId="1" applyNumberFormat="1" applyFont="1" applyFill="1" applyBorder="1" applyAlignment="1">
      <alignment vertical="center"/>
    </xf>
    <xf numFmtId="43" fontId="13" fillId="2" borderId="41" xfId="1" applyNumberFormat="1" applyFont="1" applyFill="1" applyBorder="1" applyAlignment="1">
      <alignment vertical="center"/>
    </xf>
    <xf numFmtId="167" fontId="3" fillId="2" borderId="40" xfId="1" applyNumberFormat="1" applyFont="1" applyFill="1" applyBorder="1" applyAlignment="1">
      <alignment vertical="center"/>
    </xf>
    <xf numFmtId="43" fontId="3" fillId="2" borderId="43" xfId="1" applyNumberFormat="1" applyFont="1" applyFill="1" applyBorder="1" applyAlignment="1">
      <alignment vertical="center"/>
    </xf>
    <xf numFmtId="0" fontId="14" fillId="0" borderId="30" xfId="0" applyFont="1" applyFill="1" applyBorder="1" applyAlignment="1"/>
    <xf numFmtId="3" fontId="3" fillId="2" borderId="30" xfId="0" applyNumberFormat="1" applyFont="1" applyFill="1" applyBorder="1" applyAlignment="1">
      <alignment vertical="center"/>
    </xf>
    <xf numFmtId="43" fontId="29" fillId="0" borderId="23" xfId="1" applyNumberFormat="1" applyFont="1" applyFill="1" applyBorder="1" applyAlignment="1">
      <alignment vertical="center"/>
    </xf>
    <xf numFmtId="167" fontId="2" fillId="2" borderId="44" xfId="1" applyNumberFormat="1" applyFont="1" applyFill="1" applyBorder="1" applyAlignment="1">
      <alignment vertical="center"/>
    </xf>
    <xf numFmtId="43" fontId="3" fillId="2" borderId="41" xfId="1" applyNumberFormat="1" applyFont="1" applyFill="1" applyBorder="1" applyAlignment="1">
      <alignment vertical="center"/>
    </xf>
    <xf numFmtId="165" fontId="3" fillId="2" borderId="32" xfId="2" applyFont="1" applyFill="1" applyBorder="1" applyAlignment="1">
      <alignment vertical="center"/>
    </xf>
    <xf numFmtId="168" fontId="3" fillId="2" borderId="46" xfId="2" applyNumberFormat="1" applyFont="1" applyFill="1" applyBorder="1" applyAlignment="1">
      <alignment vertical="center"/>
    </xf>
    <xf numFmtId="168" fontId="3" fillId="2" borderId="18" xfId="2" applyNumberFormat="1" applyFont="1" applyFill="1" applyBorder="1" applyAlignment="1">
      <alignment vertical="center"/>
    </xf>
    <xf numFmtId="4" fontId="3" fillId="2" borderId="15" xfId="1" applyNumberFormat="1" applyFont="1" applyFill="1" applyBorder="1" applyAlignment="1">
      <alignment vertical="center"/>
    </xf>
    <xf numFmtId="4" fontId="13" fillId="2" borderId="18" xfId="1" applyNumberFormat="1" applyFont="1" applyFill="1" applyBorder="1" applyAlignment="1">
      <alignment vertical="center"/>
    </xf>
    <xf numFmtId="4" fontId="3" fillId="2" borderId="41" xfId="1" applyNumberFormat="1" applyFont="1" applyFill="1" applyBorder="1" applyAlignment="1">
      <alignment vertical="center"/>
    </xf>
    <xf numFmtId="4" fontId="2" fillId="2" borderId="45" xfId="1" applyNumberFormat="1" applyFont="1" applyFill="1" applyBorder="1" applyAlignment="1">
      <alignment vertical="center"/>
    </xf>
    <xf numFmtId="0" fontId="3" fillId="2" borderId="42" xfId="1" applyNumberFormat="1" applyFont="1" applyFill="1" applyBorder="1" applyAlignment="1">
      <alignment horizontal="center" vertical="center"/>
    </xf>
    <xf numFmtId="3" fontId="3" fillId="2" borderId="40" xfId="0" applyNumberFormat="1" applyFont="1" applyFill="1" applyBorder="1" applyAlignment="1">
      <alignment vertical="center"/>
    </xf>
    <xf numFmtId="43" fontId="3" fillId="2" borderId="30" xfId="1" applyNumberFormat="1" applyFont="1" applyFill="1" applyBorder="1" applyAlignment="1">
      <alignment vertical="center"/>
    </xf>
    <xf numFmtId="3" fontId="30" fillId="2" borderId="13" xfId="0" applyNumberFormat="1" applyFont="1" applyFill="1" applyBorder="1" applyAlignment="1">
      <alignment horizontal="center" vertical="center"/>
    </xf>
    <xf numFmtId="0" fontId="30" fillId="2" borderId="14" xfId="0" applyFont="1" applyFill="1" applyBorder="1" applyAlignment="1">
      <alignment horizontal="center" vertical="center"/>
    </xf>
    <xf numFmtId="3" fontId="30" fillId="2" borderId="14" xfId="0" applyNumberFormat="1" applyFont="1" applyFill="1" applyBorder="1" applyAlignment="1">
      <alignment vertical="center"/>
    </xf>
    <xf numFmtId="4" fontId="30" fillId="2" borderId="14" xfId="0" applyNumberFormat="1" applyFont="1" applyFill="1" applyBorder="1" applyAlignment="1">
      <alignment vertical="center"/>
    </xf>
    <xf numFmtId="3" fontId="30" fillId="2" borderId="16" xfId="0" applyNumberFormat="1" applyFont="1" applyFill="1" applyBorder="1" applyAlignment="1">
      <alignment horizontal="center" vertical="center"/>
    </xf>
    <xf numFmtId="166" fontId="30" fillId="2" borderId="17" xfId="0" quotePrefix="1" applyNumberFormat="1" applyFont="1" applyFill="1" applyBorder="1" applyAlignment="1">
      <alignment horizontal="center" vertical="center"/>
    </xf>
    <xf numFmtId="3" fontId="30" fillId="2" borderId="17" xfId="0" applyNumberFormat="1" applyFont="1" applyFill="1" applyBorder="1" applyAlignment="1">
      <alignment vertical="center"/>
    </xf>
    <xf numFmtId="0" fontId="30" fillId="2" borderId="17" xfId="0" quotePrefix="1" applyFont="1" applyFill="1" applyBorder="1" applyAlignment="1">
      <alignment horizontal="center" vertical="center"/>
    </xf>
    <xf numFmtId="0" fontId="30" fillId="2" borderId="17" xfId="0" applyFont="1" applyFill="1" applyBorder="1" applyAlignment="1">
      <alignment horizontal="center" vertical="center"/>
    </xf>
    <xf numFmtId="167" fontId="31" fillId="2" borderId="17" xfId="1" applyNumberFormat="1" applyFont="1" applyFill="1" applyBorder="1" applyAlignment="1">
      <alignment vertical="center"/>
    </xf>
    <xf numFmtId="164" fontId="31" fillId="2" borderId="17" xfId="1" applyNumberFormat="1" applyFont="1" applyFill="1" applyBorder="1" applyAlignment="1">
      <alignment vertical="center"/>
    </xf>
    <xf numFmtId="3" fontId="30" fillId="2" borderId="19" xfId="0" applyNumberFormat="1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28" fillId="2" borderId="21" xfId="0" applyFont="1" applyFill="1" applyBorder="1" applyAlignment="1">
      <alignment vertical="center"/>
    </xf>
    <xf numFmtId="2" fontId="30" fillId="2" borderId="17" xfId="0" applyNumberFormat="1" applyFont="1" applyFill="1" applyBorder="1" applyAlignment="1">
      <alignment vertical="center"/>
    </xf>
    <xf numFmtId="167" fontId="31" fillId="2" borderId="40" xfId="1" applyNumberFormat="1" applyFont="1" applyFill="1" applyBorder="1" applyAlignment="1">
      <alignment vertical="center"/>
    </xf>
    <xf numFmtId="2" fontId="30" fillId="2" borderId="40" xfId="0" applyNumberFormat="1" applyFont="1" applyFill="1" applyBorder="1" applyAlignment="1">
      <alignment vertical="center"/>
    </xf>
    <xf numFmtId="164" fontId="31" fillId="2" borderId="40" xfId="1" applyNumberFormat="1" applyFont="1" applyFill="1" applyBorder="1" applyAlignment="1">
      <alignment vertical="center"/>
    </xf>
    <xf numFmtId="3" fontId="30" fillId="2" borderId="40" xfId="0" applyNumberFormat="1" applyFont="1" applyFill="1" applyBorder="1" applyAlignment="1">
      <alignment vertical="center"/>
    </xf>
    <xf numFmtId="2" fontId="3" fillId="2" borderId="41" xfId="0" applyNumberFormat="1" applyFont="1" applyFill="1" applyBorder="1" applyAlignment="1">
      <alignment vertical="center"/>
    </xf>
    <xf numFmtId="167" fontId="31" fillId="2" borderId="44" xfId="1" applyNumberFormat="1" applyFont="1" applyFill="1" applyBorder="1" applyAlignment="1">
      <alignment vertical="center"/>
    </xf>
    <xf numFmtId="2" fontId="30" fillId="2" borderId="44" xfId="0" applyNumberFormat="1" applyFont="1" applyFill="1" applyBorder="1" applyAlignment="1">
      <alignment vertical="center"/>
    </xf>
    <xf numFmtId="164" fontId="31" fillId="2" borderId="44" xfId="1" applyNumberFormat="1" applyFont="1" applyFill="1" applyBorder="1" applyAlignment="1">
      <alignment vertical="center"/>
    </xf>
    <xf numFmtId="4" fontId="28" fillId="2" borderId="44" xfId="0" applyNumberFormat="1" applyFont="1" applyFill="1" applyBorder="1" applyAlignment="1">
      <alignment vertical="center"/>
    </xf>
    <xf numFmtId="3" fontId="28" fillId="2" borderId="44" xfId="0" applyNumberFormat="1" applyFont="1" applyFill="1" applyBorder="1" applyAlignment="1">
      <alignment vertical="center"/>
    </xf>
    <xf numFmtId="4" fontId="2" fillId="2" borderId="45" xfId="0" applyNumberFormat="1" applyFont="1" applyFill="1" applyBorder="1" applyAlignment="1">
      <alignment vertical="center"/>
    </xf>
    <xf numFmtId="4" fontId="3" fillId="2" borderId="30" xfId="0" applyNumberFormat="1" applyFont="1" applyFill="1" applyBorder="1" applyAlignment="1">
      <alignment vertical="center"/>
    </xf>
    <xf numFmtId="3" fontId="2" fillId="2" borderId="44" xfId="0" applyNumberFormat="1" applyFont="1" applyFill="1" applyBorder="1" applyAlignment="1">
      <alignment vertical="center"/>
    </xf>
    <xf numFmtId="4" fontId="3" fillId="2" borderId="44" xfId="0" applyNumberFormat="1" applyFont="1" applyFill="1" applyBorder="1" applyAlignment="1">
      <alignment vertical="center"/>
    </xf>
    <xf numFmtId="0" fontId="32" fillId="0" borderId="0" xfId="0" applyFont="1" applyFill="1" applyBorder="1" applyAlignment="1"/>
    <xf numFmtId="0" fontId="32" fillId="0" borderId="17" xfId="0" applyFont="1" applyFill="1" applyBorder="1" applyAlignment="1"/>
    <xf numFmtId="0" fontId="32" fillId="0" borderId="30" xfId="0" applyFont="1" applyFill="1" applyBorder="1" applyAlignment="1"/>
    <xf numFmtId="0" fontId="32" fillId="0" borderId="10" xfId="0" applyFont="1" applyFill="1" applyBorder="1" applyAlignment="1"/>
    <xf numFmtId="3" fontId="3" fillId="2" borderId="9" xfId="0" applyNumberFormat="1" applyFont="1" applyFill="1" applyBorder="1" applyAlignment="1">
      <alignment vertical="center"/>
    </xf>
    <xf numFmtId="4" fontId="3" fillId="2" borderId="40" xfId="0" applyNumberFormat="1" applyFont="1" applyFill="1" applyBorder="1" applyAlignment="1">
      <alignment vertical="center"/>
    </xf>
    <xf numFmtId="4" fontId="3" fillId="2" borderId="41" xfId="0" applyNumberFormat="1" applyFont="1" applyFill="1" applyBorder="1" applyAlignment="1">
      <alignment vertical="center"/>
    </xf>
    <xf numFmtId="4" fontId="2" fillId="2" borderId="44" xfId="0" applyNumberFormat="1" applyFont="1" applyFill="1" applyBorder="1" applyAlignment="1">
      <alignment vertical="center"/>
    </xf>
    <xf numFmtId="3" fontId="0" fillId="0" borderId="0" xfId="0" applyNumberFormat="1"/>
    <xf numFmtId="3" fontId="13" fillId="0" borderId="17" xfId="0" applyNumberFormat="1" applyFont="1" applyBorder="1"/>
    <xf numFmtId="3" fontId="3" fillId="0" borderId="14" xfId="0" applyNumberFormat="1" applyFont="1" applyFill="1" applyBorder="1" applyAlignment="1">
      <alignment vertical="center"/>
    </xf>
    <xf numFmtId="4" fontId="3" fillId="0" borderId="14" xfId="0" applyNumberFormat="1" applyFont="1" applyFill="1" applyBorder="1" applyAlignment="1">
      <alignment vertical="center"/>
    </xf>
    <xf numFmtId="3" fontId="3" fillId="0" borderId="17" xfId="0" applyNumberFormat="1" applyFont="1" applyFill="1" applyBorder="1" applyAlignment="1">
      <alignment vertical="center"/>
    </xf>
    <xf numFmtId="4" fontId="3" fillId="0" borderId="17" xfId="0" applyNumberFormat="1" applyFont="1" applyFill="1" applyBorder="1" applyAlignment="1">
      <alignment vertical="center"/>
    </xf>
    <xf numFmtId="3" fontId="3" fillId="0" borderId="40" xfId="0" applyNumberFormat="1" applyFont="1" applyFill="1" applyBorder="1" applyAlignment="1">
      <alignment vertical="center"/>
    </xf>
    <xf numFmtId="4" fontId="3" fillId="0" borderId="40" xfId="0" applyNumberFormat="1" applyFont="1" applyFill="1" applyBorder="1" applyAlignment="1">
      <alignment vertical="center"/>
    </xf>
    <xf numFmtId="3" fontId="2" fillId="0" borderId="44" xfId="0" applyNumberFormat="1" applyFont="1" applyFill="1" applyBorder="1" applyAlignment="1">
      <alignment vertical="center"/>
    </xf>
    <xf numFmtId="4" fontId="3" fillId="0" borderId="44" xfId="0" applyNumberFormat="1" applyFont="1" applyFill="1" applyBorder="1" applyAlignment="1">
      <alignment vertical="center"/>
    </xf>
    <xf numFmtId="168" fontId="2" fillId="2" borderId="45" xfId="2" applyNumberFormat="1" applyFont="1" applyFill="1" applyBorder="1" applyAlignment="1">
      <alignment vertical="center"/>
    </xf>
    <xf numFmtId="169" fontId="2" fillId="2" borderId="22" xfId="2" applyNumberFormat="1" applyFont="1" applyFill="1" applyBorder="1" applyAlignment="1">
      <alignment vertical="center"/>
    </xf>
    <xf numFmtId="165" fontId="3" fillId="2" borderId="17" xfId="2" applyNumberFormat="1" applyFont="1" applyFill="1" applyBorder="1" applyAlignment="1">
      <alignment vertical="center"/>
    </xf>
    <xf numFmtId="165" fontId="13" fillId="2" borderId="17" xfId="1" applyNumberFormat="1" applyFont="1" applyFill="1" applyBorder="1" applyAlignment="1">
      <alignment vertical="center"/>
    </xf>
    <xf numFmtId="165" fontId="3" fillId="2" borderId="10" xfId="1" applyNumberFormat="1" applyFont="1" applyFill="1" applyBorder="1" applyAlignment="1">
      <alignment vertical="center"/>
    </xf>
    <xf numFmtId="165" fontId="3" fillId="2" borderId="14" xfId="2" applyNumberFormat="1" applyFont="1" applyFill="1" applyBorder="1" applyAlignment="1">
      <alignment vertical="center"/>
    </xf>
    <xf numFmtId="165" fontId="3" fillId="2" borderId="17" xfId="2" applyNumberFormat="1" applyFont="1" applyFill="1" applyBorder="1"/>
    <xf numFmtId="165" fontId="13" fillId="2" borderId="30" xfId="1" applyNumberFormat="1" applyFont="1" applyFill="1" applyBorder="1" applyAlignment="1">
      <alignment vertical="center"/>
    </xf>
    <xf numFmtId="1" fontId="6" fillId="0" borderId="0" xfId="0" applyNumberFormat="1" applyFont="1"/>
    <xf numFmtId="165" fontId="2" fillId="2" borderId="22" xfId="1" applyNumberFormat="1" applyFont="1" applyFill="1" applyBorder="1" applyAlignment="1">
      <alignment vertical="center"/>
    </xf>
    <xf numFmtId="170" fontId="2" fillId="2" borderId="22" xfId="1" applyNumberFormat="1" applyFont="1" applyFill="1" applyBorder="1" applyAlignment="1">
      <alignment vertical="center"/>
    </xf>
    <xf numFmtId="1" fontId="33" fillId="0" borderId="0" xfId="3" applyNumberFormat="1" applyFont="1" applyBorder="1"/>
    <xf numFmtId="1" fontId="34" fillId="0" borderId="0" xfId="3" applyNumberFormat="1" applyFont="1" applyBorder="1"/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3" fillId="2" borderId="42" xfId="1" applyNumberFormat="1" applyFont="1" applyFill="1" applyBorder="1" applyAlignment="1">
      <alignment horizontal="center" vertical="center"/>
    </xf>
    <xf numFmtId="3" fontId="20" fillId="0" borderId="47" xfId="0" applyNumberFormat="1" applyFont="1" applyBorder="1"/>
    <xf numFmtId="165" fontId="3" fillId="2" borderId="15" xfId="2" applyFont="1" applyFill="1" applyBorder="1" applyAlignment="1">
      <alignment vertical="center"/>
    </xf>
    <xf numFmtId="165" fontId="3" fillId="2" borderId="18" xfId="2" applyFont="1" applyFill="1" applyBorder="1" applyAlignment="1">
      <alignment vertical="center"/>
    </xf>
    <xf numFmtId="165" fontId="3" fillId="2" borderId="18" xfId="2" applyNumberFormat="1" applyFont="1" applyFill="1" applyBorder="1" applyAlignment="1">
      <alignment vertical="center"/>
    </xf>
    <xf numFmtId="165" fontId="13" fillId="2" borderId="18" xfId="1" applyNumberFormat="1" applyFont="1" applyFill="1" applyBorder="1" applyAlignment="1">
      <alignment vertical="center"/>
    </xf>
    <xf numFmtId="165" fontId="3" fillId="2" borderId="20" xfId="1" applyNumberFormat="1" applyFont="1" applyFill="1" applyBorder="1" applyAlignment="1">
      <alignment vertical="center"/>
    </xf>
    <xf numFmtId="170" fontId="3" fillId="2" borderId="23" xfId="1" applyNumberFormat="1" applyFont="1" applyFill="1" applyBorder="1" applyAlignment="1">
      <alignment vertical="center"/>
    </xf>
    <xf numFmtId="0" fontId="1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13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3" fontId="2" fillId="3" borderId="14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3" fontId="2" fillId="2" borderId="35" xfId="0" applyNumberFormat="1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</cellXfs>
  <cellStyles count="4">
    <cellStyle name="Comma" xfId="1" builtinId="3"/>
    <cellStyle name="Comma [0]" xfId="2" builtinId="6"/>
    <cellStyle name="Normal" xfId="0" builtinId="0"/>
    <cellStyle name="Normal 2" xfId="3"/>
  </cellStyles>
  <dxfs count="0"/>
  <tableStyles count="0" defaultTableStyle="TableStyleMedium2" defaultPivotStyle="PivotStyleMedium9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1"/>
  <sheetViews>
    <sheetView tabSelected="1" zoomScaleSheetLayoutView="90" zoomScalePageLayoutView="120" workbookViewId="0">
      <selection activeCell="J8" sqref="J8"/>
    </sheetView>
  </sheetViews>
  <sheetFormatPr defaultColWidth="9.1796875" defaultRowHeight="14.5"/>
  <cols>
    <col min="1" max="1" width="5.81640625" style="60" customWidth="1"/>
    <col min="2" max="2" width="27.81640625" style="60" customWidth="1"/>
    <col min="3" max="4" width="13.7265625" style="60" customWidth="1"/>
    <col min="5" max="5" width="14.1796875" style="60" customWidth="1"/>
    <col min="6" max="6" width="13.7265625" style="60" customWidth="1"/>
    <col min="7" max="7" width="9.54296875" style="60" bestFit="1" customWidth="1"/>
    <col min="8" max="8" width="12.1796875" style="60" customWidth="1"/>
    <col min="9" max="9" width="9.1796875" style="60"/>
    <col min="10" max="10" width="9.54296875" style="60" bestFit="1" customWidth="1"/>
    <col min="11" max="16384" width="9.1796875" style="60"/>
  </cols>
  <sheetData>
    <row r="1" spans="1:14" ht="18">
      <c r="A1" s="218" t="s">
        <v>0</v>
      </c>
      <c r="B1" s="218"/>
      <c r="C1" s="218"/>
      <c r="D1" s="218"/>
      <c r="E1" s="218"/>
      <c r="F1" s="218"/>
    </row>
    <row r="2" spans="1:14" ht="18">
      <c r="A2" s="218" t="s">
        <v>129</v>
      </c>
      <c r="B2" s="218"/>
      <c r="C2" s="218"/>
      <c r="D2" s="218"/>
      <c r="E2" s="218"/>
      <c r="F2" s="218"/>
    </row>
    <row r="3" spans="1:14" ht="18">
      <c r="A3" s="218" t="s">
        <v>1</v>
      </c>
      <c r="B3" s="218"/>
      <c r="C3" s="218"/>
      <c r="D3" s="218"/>
      <c r="E3" s="218"/>
      <c r="F3" s="218"/>
    </row>
    <row r="4" spans="1:14" ht="21" customHeight="1"/>
    <row r="5" spans="1:14" ht="14.25" customHeight="1">
      <c r="A5" s="61" t="s">
        <v>2</v>
      </c>
      <c r="B5" s="62"/>
      <c r="C5" s="62"/>
      <c r="D5" s="62"/>
      <c r="E5" s="62"/>
      <c r="F5" s="63"/>
      <c r="G5" s="63"/>
      <c r="H5" s="63"/>
      <c r="I5" s="63"/>
      <c r="J5" s="63"/>
      <c r="K5" s="63"/>
      <c r="L5" s="63"/>
      <c r="M5" s="63"/>
      <c r="N5" s="63"/>
    </row>
    <row r="6" spans="1:14" ht="9" customHeight="1">
      <c r="A6" s="62"/>
      <c r="B6" s="62"/>
      <c r="C6" s="62"/>
      <c r="D6" s="62"/>
      <c r="E6" s="62"/>
      <c r="F6" s="63"/>
      <c r="G6" s="63"/>
      <c r="H6" s="63"/>
      <c r="I6" s="63"/>
      <c r="J6" s="63"/>
      <c r="K6" s="63"/>
      <c r="L6" s="63"/>
      <c r="M6" s="63"/>
      <c r="N6" s="63"/>
    </row>
    <row r="7" spans="1:14" ht="15" customHeight="1">
      <c r="A7" s="230" t="s">
        <v>3</v>
      </c>
      <c r="B7" s="234" t="s">
        <v>4</v>
      </c>
      <c r="C7" s="219" t="s">
        <v>5</v>
      </c>
      <c r="D7" s="234" t="s">
        <v>6</v>
      </c>
      <c r="E7" s="238" t="s">
        <v>7</v>
      </c>
      <c r="F7" s="63"/>
      <c r="G7" s="63"/>
      <c r="H7" s="63"/>
      <c r="I7" s="63"/>
      <c r="J7" s="63"/>
      <c r="K7" s="63"/>
      <c r="L7" s="63"/>
      <c r="M7" s="63"/>
      <c r="N7" s="63"/>
    </row>
    <row r="8" spans="1:14" ht="15" customHeight="1">
      <c r="A8" s="231"/>
      <c r="B8" s="235"/>
      <c r="C8" s="220"/>
      <c r="D8" s="235"/>
      <c r="E8" s="239"/>
      <c r="F8" s="63"/>
      <c r="G8" s="63"/>
      <c r="H8" s="63"/>
      <c r="I8" s="63"/>
      <c r="J8" s="63"/>
      <c r="K8" s="63"/>
      <c r="L8" s="63"/>
      <c r="M8" s="63"/>
      <c r="N8" s="63"/>
    </row>
    <row r="9" spans="1:14" ht="15" customHeight="1" thickBot="1">
      <c r="A9" s="64">
        <v>1</v>
      </c>
      <c r="B9" s="65">
        <v>2</v>
      </c>
      <c r="C9" s="66">
        <v>3</v>
      </c>
      <c r="D9" s="66">
        <v>4</v>
      </c>
      <c r="E9" s="67" t="s">
        <v>8</v>
      </c>
      <c r="F9" s="68"/>
      <c r="G9" s="63"/>
      <c r="H9" s="63"/>
      <c r="I9" s="63"/>
      <c r="J9" s="63"/>
      <c r="K9" s="63"/>
      <c r="L9" s="63"/>
      <c r="M9" s="63"/>
      <c r="N9" s="63"/>
    </row>
    <row r="10" spans="1:14" ht="15" customHeight="1" thickTop="1">
      <c r="A10" s="84">
        <v>1</v>
      </c>
      <c r="B10" s="69" t="s">
        <v>130</v>
      </c>
      <c r="C10" s="70">
        <v>51377</v>
      </c>
      <c r="D10" s="71">
        <v>632.99</v>
      </c>
      <c r="E10" s="72">
        <v>81</v>
      </c>
      <c r="F10" s="68"/>
      <c r="G10" s="63"/>
      <c r="H10" s="63"/>
      <c r="I10" s="63"/>
      <c r="J10" s="63"/>
      <c r="K10" s="63"/>
      <c r="L10" s="63"/>
      <c r="M10" s="63"/>
      <c r="N10" s="63"/>
    </row>
    <row r="11" spans="1:14" ht="15" customHeight="1">
      <c r="A11" s="85">
        <v>2</v>
      </c>
      <c r="B11" s="73" t="s">
        <v>131</v>
      </c>
      <c r="C11" s="74">
        <v>33544</v>
      </c>
      <c r="D11" s="74">
        <v>596</v>
      </c>
      <c r="E11" s="75">
        <v>56</v>
      </c>
      <c r="F11" s="68"/>
      <c r="G11" s="63"/>
      <c r="H11" s="63"/>
      <c r="I11" s="63"/>
      <c r="J11" s="63"/>
      <c r="K11" s="63"/>
      <c r="L11" s="63"/>
      <c r="M11" s="63"/>
      <c r="N11" s="63"/>
    </row>
    <row r="12" spans="1:14" ht="15" customHeight="1">
      <c r="A12" s="85">
        <v>3</v>
      </c>
      <c r="B12" s="73" t="s">
        <v>132</v>
      </c>
      <c r="C12" s="74">
        <v>29683</v>
      </c>
      <c r="D12" s="74">
        <v>534.1</v>
      </c>
      <c r="E12" s="75">
        <v>56</v>
      </c>
      <c r="F12" s="68"/>
      <c r="G12" s="63"/>
      <c r="H12" s="63"/>
      <c r="I12" s="63"/>
      <c r="J12" s="63"/>
      <c r="K12" s="63"/>
      <c r="L12" s="63"/>
      <c r="M12" s="63"/>
      <c r="N12" s="63"/>
    </row>
    <row r="13" spans="1:14" ht="15" customHeight="1">
      <c r="A13" s="85">
        <v>4</v>
      </c>
      <c r="B13" s="73" t="s">
        <v>133</v>
      </c>
      <c r="C13" s="74">
        <v>14897</v>
      </c>
      <c r="D13" s="74">
        <v>278.06</v>
      </c>
      <c r="E13" s="75">
        <v>54</v>
      </c>
      <c r="F13" s="68"/>
      <c r="G13" s="63"/>
      <c r="H13" s="63"/>
      <c r="I13" s="63"/>
      <c r="J13" s="63"/>
      <c r="K13" s="63"/>
      <c r="L13" s="63"/>
      <c r="M13" s="63"/>
      <c r="N13" s="63"/>
    </row>
    <row r="14" spans="1:14" ht="15" customHeight="1">
      <c r="A14" s="210">
        <v>5</v>
      </c>
      <c r="B14" s="123" t="s">
        <v>134</v>
      </c>
      <c r="C14" s="124">
        <v>16272</v>
      </c>
      <c r="D14" s="124">
        <v>280.01</v>
      </c>
      <c r="E14" s="125">
        <v>58</v>
      </c>
      <c r="F14" s="68"/>
      <c r="G14" s="63"/>
      <c r="H14" s="63"/>
      <c r="I14" s="63"/>
      <c r="J14" s="63"/>
      <c r="K14" s="63"/>
      <c r="L14" s="63"/>
      <c r="M14" s="63"/>
      <c r="N14" s="63"/>
    </row>
    <row r="15" spans="1:14" ht="15" customHeight="1">
      <c r="A15" s="210">
        <v>6</v>
      </c>
      <c r="B15" s="123" t="s">
        <v>135</v>
      </c>
      <c r="C15" s="124">
        <v>19628</v>
      </c>
      <c r="D15" s="124">
        <v>348.1</v>
      </c>
      <c r="E15" s="125">
        <v>56</v>
      </c>
      <c r="F15" s="68"/>
      <c r="G15" s="63"/>
      <c r="H15" s="63"/>
      <c r="I15" s="63"/>
      <c r="J15" s="63"/>
      <c r="K15" s="63"/>
      <c r="L15" s="63"/>
      <c r="M15" s="63"/>
      <c r="N15" s="63"/>
    </row>
    <row r="16" spans="1:14" ht="15" customHeight="1" thickBot="1">
      <c r="A16" s="86">
        <v>7</v>
      </c>
      <c r="B16" s="76" t="s">
        <v>136</v>
      </c>
      <c r="C16" s="77">
        <v>17535</v>
      </c>
      <c r="D16" s="77">
        <v>686.94</v>
      </c>
      <c r="E16" s="78">
        <v>26</v>
      </c>
      <c r="F16" s="68"/>
      <c r="G16" s="63"/>
      <c r="H16" s="63"/>
      <c r="I16" s="63"/>
      <c r="J16" s="63"/>
      <c r="K16" s="63"/>
      <c r="L16" s="63"/>
      <c r="M16" s="63"/>
      <c r="N16" s="63"/>
    </row>
    <row r="17" spans="1:14" ht="15" customHeight="1" thickTop="1" thickBot="1">
      <c r="A17" s="79"/>
      <c r="B17" s="45" t="s">
        <v>9</v>
      </c>
      <c r="C17" s="80">
        <f>SUM(C10:C16)</f>
        <v>182936</v>
      </c>
      <c r="D17" s="80">
        <f>SUM(D10:D16)</f>
        <v>3356.2</v>
      </c>
      <c r="E17" s="130">
        <f>C17/D17</f>
        <v>54.506882784101073</v>
      </c>
      <c r="F17" s="63"/>
      <c r="G17" s="63"/>
      <c r="H17" s="63"/>
      <c r="I17" s="63"/>
      <c r="J17" s="63"/>
      <c r="K17" s="63"/>
      <c r="L17" s="63"/>
      <c r="M17" s="63"/>
      <c r="N17" s="63"/>
    </row>
    <row r="18" spans="1:14" ht="12" customHeight="1">
      <c r="A18" s="81" t="s">
        <v>10</v>
      </c>
      <c r="B18" s="82"/>
      <c r="C18" s="82"/>
      <c r="D18" s="83"/>
      <c r="E18" s="62"/>
      <c r="F18" s="63"/>
      <c r="G18" s="63"/>
      <c r="H18" s="63"/>
      <c r="I18" s="63"/>
      <c r="J18" s="63"/>
      <c r="K18" s="63"/>
      <c r="L18" s="63"/>
      <c r="M18" s="63"/>
      <c r="N18" s="63"/>
    </row>
    <row r="19" spans="1:14" ht="15" customHeight="1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</row>
    <row r="20" spans="1:14" ht="14.25" customHeight="1">
      <c r="A20" s="1" t="s">
        <v>11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</row>
    <row r="21" spans="1:14" ht="9" customHeight="1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</row>
    <row r="22" spans="1:14" ht="15" customHeight="1">
      <c r="A22" s="230" t="s">
        <v>3</v>
      </c>
      <c r="B22" s="234" t="s">
        <v>4</v>
      </c>
      <c r="C22" s="242" t="s">
        <v>12</v>
      </c>
      <c r="D22" s="242"/>
      <c r="E22" s="240" t="s">
        <v>13</v>
      </c>
      <c r="F22" s="63"/>
      <c r="G22" s="63"/>
      <c r="H22" s="63"/>
      <c r="I22" s="63"/>
      <c r="J22" s="63"/>
      <c r="K22" s="63"/>
      <c r="L22" s="63"/>
      <c r="M22" s="63"/>
      <c r="N22" s="63"/>
    </row>
    <row r="23" spans="1:14" ht="15" customHeight="1">
      <c r="A23" s="231"/>
      <c r="B23" s="235"/>
      <c r="C23" s="205" t="s">
        <v>14</v>
      </c>
      <c r="D23" s="205" t="s">
        <v>15</v>
      </c>
      <c r="E23" s="241"/>
      <c r="F23" s="63"/>
      <c r="G23" s="63"/>
      <c r="H23" s="63"/>
      <c r="I23" s="63"/>
      <c r="J23" s="63"/>
      <c r="K23" s="63"/>
      <c r="L23" s="63"/>
      <c r="M23" s="63"/>
      <c r="N23" s="63"/>
    </row>
    <row r="24" spans="1:14" ht="15" customHeight="1" thickBot="1">
      <c r="A24" s="64">
        <v>1</v>
      </c>
      <c r="B24" s="65">
        <v>2</v>
      </c>
      <c r="C24" s="66">
        <v>3</v>
      </c>
      <c r="D24" s="66">
        <v>4</v>
      </c>
      <c r="E24" s="67" t="s">
        <v>16</v>
      </c>
      <c r="F24" s="63"/>
      <c r="G24" s="63"/>
      <c r="H24" s="63"/>
      <c r="I24" s="63"/>
      <c r="J24" s="63"/>
      <c r="K24" s="63"/>
      <c r="L24" s="63"/>
      <c r="M24" s="63"/>
      <c r="N24" s="63"/>
    </row>
    <row r="25" spans="1:14" ht="15" customHeight="1" thickTop="1">
      <c r="A25" s="84">
        <v>1</v>
      </c>
      <c r="B25" s="69" t="s">
        <v>130</v>
      </c>
      <c r="C25" s="33">
        <v>51035</v>
      </c>
      <c r="D25" s="33">
        <v>51377</v>
      </c>
      <c r="E25" s="136">
        <v>0.67</v>
      </c>
      <c r="F25" s="63"/>
      <c r="G25" s="63"/>
      <c r="H25" s="63"/>
      <c r="I25" s="63"/>
      <c r="J25" s="63"/>
      <c r="K25" s="63"/>
      <c r="L25" s="63"/>
      <c r="M25" s="63"/>
      <c r="N25" s="63"/>
    </row>
    <row r="26" spans="1:14" ht="15" customHeight="1">
      <c r="A26" s="85">
        <v>2</v>
      </c>
      <c r="B26" s="73" t="s">
        <v>131</v>
      </c>
      <c r="C26" s="37">
        <v>33647</v>
      </c>
      <c r="D26" s="37">
        <v>33544</v>
      </c>
      <c r="E26" s="136">
        <v>-0.31</v>
      </c>
      <c r="F26" s="63"/>
      <c r="G26" s="63"/>
      <c r="H26" s="63"/>
      <c r="I26" s="63"/>
      <c r="J26" s="63"/>
      <c r="K26" s="63"/>
      <c r="L26" s="63"/>
      <c r="M26" s="63"/>
      <c r="N26" s="63"/>
    </row>
    <row r="27" spans="1:14" ht="15" customHeight="1">
      <c r="A27" s="85">
        <v>3</v>
      </c>
      <c r="B27" s="73" t="s">
        <v>132</v>
      </c>
      <c r="C27" s="37">
        <v>29261</v>
      </c>
      <c r="D27" s="37">
        <v>29683</v>
      </c>
      <c r="E27" s="136">
        <v>1.43</v>
      </c>
      <c r="F27" s="63"/>
      <c r="G27" s="63"/>
      <c r="H27" s="63"/>
      <c r="I27" s="63"/>
      <c r="J27" s="63"/>
      <c r="K27" s="63"/>
      <c r="L27" s="63"/>
      <c r="M27" s="63"/>
      <c r="N27" s="63"/>
    </row>
    <row r="28" spans="1:14" ht="15" customHeight="1">
      <c r="A28" s="85">
        <v>4</v>
      </c>
      <c r="B28" s="73" t="s">
        <v>133</v>
      </c>
      <c r="C28" s="37">
        <v>14980</v>
      </c>
      <c r="D28" s="37">
        <v>14897</v>
      </c>
      <c r="E28" s="136">
        <v>-0.56000000000000005</v>
      </c>
      <c r="F28" s="63"/>
      <c r="G28" s="63"/>
      <c r="H28" s="63"/>
      <c r="I28" s="63"/>
      <c r="J28" s="63"/>
      <c r="K28" s="63"/>
      <c r="L28" s="63"/>
      <c r="M28" s="63"/>
      <c r="N28" s="63"/>
    </row>
    <row r="29" spans="1:14" ht="15" customHeight="1">
      <c r="A29" s="85">
        <v>5</v>
      </c>
      <c r="B29" s="73" t="s">
        <v>134</v>
      </c>
      <c r="C29" s="74">
        <v>16076</v>
      </c>
      <c r="D29" s="74">
        <v>16272</v>
      </c>
      <c r="E29" s="137">
        <v>1.21</v>
      </c>
      <c r="F29" s="68"/>
      <c r="G29" s="63"/>
      <c r="H29" s="63"/>
      <c r="I29" s="63"/>
      <c r="J29" s="63"/>
      <c r="K29" s="63"/>
      <c r="L29" s="63"/>
      <c r="M29" s="63"/>
      <c r="N29" s="63"/>
    </row>
    <row r="30" spans="1:14" ht="15" customHeight="1">
      <c r="A30" s="210">
        <v>6</v>
      </c>
      <c r="B30" s="123" t="s">
        <v>135</v>
      </c>
      <c r="C30" s="124">
        <v>19456</v>
      </c>
      <c r="D30" s="74">
        <v>19628</v>
      </c>
      <c r="E30" s="137">
        <v>0.88</v>
      </c>
      <c r="F30" s="68"/>
      <c r="G30" s="63"/>
      <c r="H30" s="63"/>
      <c r="I30" s="63"/>
      <c r="J30" s="63"/>
      <c r="K30" s="63"/>
      <c r="L30" s="63"/>
      <c r="M30" s="63"/>
      <c r="N30" s="63"/>
    </row>
    <row r="31" spans="1:14" ht="15" customHeight="1" thickBot="1">
      <c r="A31" s="86">
        <v>7</v>
      </c>
      <c r="B31" s="76" t="s">
        <v>136</v>
      </c>
      <c r="C31" s="41">
        <v>17662</v>
      </c>
      <c r="D31" s="126">
        <v>17535</v>
      </c>
      <c r="E31" s="138">
        <v>-0.72</v>
      </c>
      <c r="F31" s="63"/>
      <c r="G31" s="63"/>
      <c r="H31" s="63"/>
      <c r="I31" s="63"/>
      <c r="J31" s="63"/>
      <c r="K31" s="63"/>
      <c r="L31" s="63"/>
      <c r="M31" s="63"/>
      <c r="N31" s="63"/>
    </row>
    <row r="32" spans="1:14" ht="15" customHeight="1" thickTop="1" thickBot="1">
      <c r="A32" s="79"/>
      <c r="B32" s="45" t="s">
        <v>9</v>
      </c>
      <c r="C32" s="80">
        <f>SUM(C25:C31)</f>
        <v>182117</v>
      </c>
      <c r="D32" s="131">
        <f>SUM(D25:D31)</f>
        <v>182936</v>
      </c>
      <c r="E32" s="139">
        <f>LN(D32/C32)*100</f>
        <v>0.44870272212802609</v>
      </c>
      <c r="F32" s="63"/>
      <c r="G32" s="63"/>
      <c r="H32" s="63"/>
      <c r="I32" s="63"/>
      <c r="J32" s="63"/>
      <c r="K32" s="63"/>
      <c r="L32" s="63"/>
      <c r="M32" s="63"/>
      <c r="N32" s="63"/>
    </row>
    <row r="33" spans="1:14" ht="12" customHeight="1">
      <c r="A33" s="81" t="s">
        <v>10</v>
      </c>
      <c r="B33" s="87"/>
      <c r="C33" s="87"/>
      <c r="D33" s="87"/>
      <c r="E33" s="88"/>
      <c r="F33" s="63"/>
      <c r="G33" s="63"/>
      <c r="H33" s="63"/>
      <c r="I33" s="63"/>
      <c r="J33" s="63"/>
      <c r="K33" s="63"/>
      <c r="L33" s="63"/>
      <c r="M33" s="63"/>
      <c r="N33" s="63"/>
    </row>
    <row r="34" spans="1:14" ht="12" customHeight="1">
      <c r="A34" s="81"/>
      <c r="B34" s="87"/>
      <c r="C34" s="87"/>
      <c r="D34" s="87"/>
      <c r="E34" s="88"/>
      <c r="F34" s="63"/>
      <c r="G34" s="63"/>
      <c r="H34" s="63"/>
      <c r="I34" s="63"/>
      <c r="J34" s="63"/>
      <c r="K34" s="63"/>
      <c r="L34" s="63"/>
      <c r="M34" s="63"/>
      <c r="N34" s="63"/>
    </row>
    <row r="35" spans="1:14" ht="12" customHeight="1">
      <c r="A35" s="81"/>
      <c r="B35" s="87"/>
      <c r="C35" s="87"/>
      <c r="D35" s="87"/>
      <c r="E35" s="88"/>
      <c r="F35" s="63"/>
      <c r="G35" s="63"/>
      <c r="H35" s="63"/>
      <c r="I35" s="63"/>
      <c r="J35" s="63"/>
      <c r="K35" s="63"/>
      <c r="L35" s="63"/>
      <c r="M35" s="63"/>
      <c r="N35" s="63"/>
    </row>
    <row r="36" spans="1:14" ht="12" customHeight="1">
      <c r="A36" s="81"/>
      <c r="B36" s="87"/>
      <c r="C36" s="87"/>
      <c r="D36" s="87"/>
      <c r="E36" s="88"/>
      <c r="F36" s="63"/>
      <c r="G36" s="63"/>
      <c r="H36" s="63"/>
      <c r="I36" s="63"/>
      <c r="J36" s="63"/>
      <c r="K36" s="63"/>
      <c r="L36" s="63"/>
      <c r="M36" s="63"/>
      <c r="N36" s="63"/>
    </row>
    <row r="37" spans="1:14" ht="12" customHeight="1">
      <c r="A37" s="81"/>
      <c r="B37" s="87"/>
      <c r="C37" s="87"/>
      <c r="D37" s="87"/>
      <c r="E37" s="88"/>
      <c r="F37" s="63"/>
      <c r="G37" s="63"/>
      <c r="H37" s="63"/>
      <c r="I37" s="63"/>
      <c r="J37" s="63"/>
      <c r="K37" s="63"/>
      <c r="L37" s="63"/>
      <c r="M37" s="63"/>
      <c r="N37" s="63"/>
    </row>
    <row r="38" spans="1:14" ht="12" customHeight="1">
      <c r="A38" s="81"/>
      <c r="B38" s="87"/>
      <c r="C38" s="87"/>
      <c r="D38" s="87"/>
      <c r="E38" s="88"/>
      <c r="F38" s="63"/>
      <c r="G38" s="63"/>
      <c r="H38" s="63"/>
      <c r="I38" s="63"/>
      <c r="J38" s="63"/>
      <c r="K38" s="63"/>
      <c r="L38" s="63"/>
      <c r="M38" s="63"/>
      <c r="N38" s="63"/>
    </row>
    <row r="39" spans="1:14" ht="12" customHeight="1">
      <c r="A39" s="81"/>
      <c r="B39" s="87"/>
      <c r="C39" s="87"/>
      <c r="D39" s="87"/>
      <c r="E39" s="88"/>
      <c r="F39" s="63"/>
      <c r="G39" s="63"/>
      <c r="H39" s="63"/>
      <c r="I39" s="63"/>
      <c r="J39" s="63"/>
      <c r="K39" s="63"/>
      <c r="L39" s="63"/>
      <c r="M39" s="63"/>
      <c r="N39" s="63"/>
    </row>
    <row r="40" spans="1:14" ht="12" customHeight="1">
      <c r="A40" s="81"/>
      <c r="B40" s="87"/>
      <c r="C40" s="87"/>
      <c r="D40" s="87"/>
      <c r="E40" s="88"/>
      <c r="F40" s="63"/>
      <c r="G40" s="63"/>
      <c r="H40" s="63"/>
      <c r="I40" s="63"/>
      <c r="J40" s="63"/>
      <c r="K40" s="63"/>
      <c r="L40" s="63"/>
      <c r="M40" s="63"/>
      <c r="N40" s="63"/>
    </row>
    <row r="41" spans="1:14" ht="12" customHeight="1">
      <c r="A41" s="81"/>
      <c r="B41" s="87"/>
      <c r="C41" s="87"/>
      <c r="D41" s="87"/>
      <c r="E41" s="88"/>
      <c r="F41" s="63"/>
      <c r="G41" s="63"/>
      <c r="H41" s="63"/>
      <c r="I41" s="63"/>
      <c r="J41" s="63"/>
      <c r="K41" s="63"/>
      <c r="L41" s="63"/>
      <c r="M41" s="63"/>
      <c r="N41" s="63"/>
    </row>
    <row r="42" spans="1:14" ht="12" customHeight="1">
      <c r="A42" s="81"/>
      <c r="B42" s="87"/>
      <c r="C42" s="87"/>
      <c r="D42" s="87"/>
      <c r="E42" s="88"/>
      <c r="F42" s="63"/>
      <c r="G42" s="63"/>
      <c r="H42" s="63"/>
      <c r="I42" s="63"/>
      <c r="J42" s="63"/>
      <c r="K42" s="63"/>
      <c r="L42" s="63"/>
      <c r="M42" s="63"/>
      <c r="N42" s="63"/>
    </row>
    <row r="43" spans="1:14" ht="12" customHeight="1">
      <c r="A43" s="81"/>
      <c r="B43" s="87"/>
      <c r="C43" s="87"/>
      <c r="D43" s="87"/>
      <c r="E43" s="88"/>
      <c r="F43" s="63"/>
      <c r="G43" s="63"/>
      <c r="H43" s="63"/>
      <c r="I43" s="63"/>
      <c r="J43" s="63"/>
      <c r="K43" s="63"/>
      <c r="L43" s="63"/>
      <c r="M43" s="63"/>
      <c r="N43" s="63"/>
    </row>
    <row r="44" spans="1:14" ht="12" customHeight="1">
      <c r="A44" s="81"/>
      <c r="B44" s="87"/>
      <c r="C44" s="87"/>
      <c r="D44" s="87"/>
      <c r="E44" s="88"/>
      <c r="F44" s="63"/>
      <c r="G44" s="63"/>
      <c r="H44" s="63"/>
      <c r="I44" s="63"/>
      <c r="J44" s="63"/>
      <c r="K44" s="63"/>
      <c r="L44" s="63"/>
      <c r="M44" s="63"/>
      <c r="N44" s="63"/>
    </row>
    <row r="45" spans="1:14" ht="12" customHeight="1">
      <c r="A45" s="81"/>
      <c r="B45" s="87"/>
      <c r="C45" s="87"/>
      <c r="D45" s="87"/>
      <c r="E45" s="88"/>
      <c r="F45" s="63"/>
      <c r="G45" s="63"/>
      <c r="H45" s="63"/>
      <c r="I45" s="63"/>
      <c r="J45" s="63"/>
      <c r="K45" s="63"/>
      <c r="L45" s="63"/>
      <c r="M45" s="63"/>
      <c r="N45" s="63"/>
    </row>
    <row r="46" spans="1:14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</row>
    <row r="47" spans="1:14" ht="14.25" customHeight="1">
      <c r="A47" s="1" t="s">
        <v>17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</row>
    <row r="48" spans="1:14" ht="9" customHeight="1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</row>
    <row r="49" spans="1:14">
      <c r="A49" s="232" t="s">
        <v>3</v>
      </c>
      <c r="B49" s="219" t="s">
        <v>4</v>
      </c>
      <c r="C49" s="243" t="s">
        <v>5</v>
      </c>
      <c r="D49" s="234" t="s">
        <v>18</v>
      </c>
      <c r="E49" s="240" t="s">
        <v>19</v>
      </c>
      <c r="F49" s="63"/>
      <c r="G49" s="63"/>
      <c r="H49" s="63"/>
      <c r="I49" s="63"/>
      <c r="J49" s="63"/>
      <c r="K49" s="63"/>
      <c r="L49" s="63"/>
      <c r="M49" s="63"/>
      <c r="N49" s="63"/>
    </row>
    <row r="50" spans="1:14" ht="25.5" customHeight="1">
      <c r="A50" s="233"/>
      <c r="B50" s="220"/>
      <c r="C50" s="244"/>
      <c r="D50" s="235"/>
      <c r="E50" s="241"/>
      <c r="F50" s="63"/>
      <c r="G50" s="63"/>
      <c r="H50" s="63"/>
      <c r="I50" s="63"/>
      <c r="J50" s="63"/>
      <c r="K50" s="63"/>
      <c r="L50" s="63"/>
      <c r="M50" s="63"/>
      <c r="N50" s="63"/>
    </row>
    <row r="51" spans="1:14" ht="15" customHeight="1" thickBot="1">
      <c r="A51" s="64">
        <v>1</v>
      </c>
      <c r="B51" s="65">
        <v>2</v>
      </c>
      <c r="C51" s="66">
        <v>3</v>
      </c>
      <c r="D51" s="66">
        <v>4</v>
      </c>
      <c r="E51" s="67" t="s">
        <v>8</v>
      </c>
      <c r="F51" s="63"/>
      <c r="G51" s="63"/>
      <c r="H51" s="63"/>
      <c r="I51" s="63"/>
      <c r="J51" s="63"/>
      <c r="K51" s="63"/>
      <c r="L51" s="63"/>
      <c r="M51" s="63"/>
      <c r="N51" s="63"/>
    </row>
    <row r="52" spans="1:14" ht="15" customHeight="1" thickTop="1">
      <c r="A52" s="32">
        <v>1</v>
      </c>
      <c r="B52" s="69" t="s">
        <v>130</v>
      </c>
      <c r="C52" s="70">
        <v>51377</v>
      </c>
      <c r="D52" s="71">
        <v>14543</v>
      </c>
      <c r="E52" s="89">
        <v>3.53</v>
      </c>
      <c r="F52" s="63"/>
      <c r="G52" s="63"/>
      <c r="H52" s="63"/>
      <c r="I52" s="63"/>
      <c r="J52" s="63"/>
      <c r="K52" s="63"/>
      <c r="L52" s="63"/>
      <c r="M52" s="63"/>
      <c r="N52" s="63"/>
    </row>
    <row r="53" spans="1:14" ht="15" customHeight="1">
      <c r="A53" s="36">
        <v>2</v>
      </c>
      <c r="B53" s="73" t="s">
        <v>131</v>
      </c>
      <c r="C53" s="74">
        <v>33544</v>
      </c>
      <c r="D53" s="71">
        <v>10031</v>
      </c>
      <c r="E53" s="89">
        <v>3.34</v>
      </c>
      <c r="F53" s="63"/>
      <c r="G53" s="63"/>
      <c r="H53" s="63"/>
      <c r="I53" s="63"/>
      <c r="J53" s="63"/>
      <c r="K53" s="63"/>
      <c r="L53" s="63"/>
      <c r="M53" s="63"/>
      <c r="N53" s="63"/>
    </row>
    <row r="54" spans="1:14" ht="15" customHeight="1">
      <c r="A54" s="36">
        <v>3</v>
      </c>
      <c r="B54" s="73" t="s">
        <v>132</v>
      </c>
      <c r="C54" s="74">
        <v>29683</v>
      </c>
      <c r="D54" s="74">
        <v>8658</v>
      </c>
      <c r="E54" s="89">
        <v>3.43</v>
      </c>
      <c r="F54" s="63"/>
      <c r="G54" s="63"/>
      <c r="H54" s="63"/>
      <c r="I54" s="63"/>
      <c r="J54" s="63"/>
      <c r="K54" s="63"/>
      <c r="L54" s="63"/>
      <c r="M54" s="63"/>
      <c r="N54" s="63"/>
    </row>
    <row r="55" spans="1:14" ht="15" customHeight="1">
      <c r="A55" s="36">
        <v>4</v>
      </c>
      <c r="B55" s="73" t="s">
        <v>133</v>
      </c>
      <c r="C55" s="74">
        <v>14897</v>
      </c>
      <c r="D55" s="71">
        <v>4376</v>
      </c>
      <c r="E55" s="89">
        <v>3.4</v>
      </c>
      <c r="F55" s="63"/>
      <c r="G55" s="63"/>
      <c r="H55" s="63"/>
      <c r="I55" s="63"/>
      <c r="J55" s="63"/>
      <c r="K55" s="63"/>
      <c r="L55" s="63"/>
      <c r="M55" s="63"/>
      <c r="N55" s="63"/>
    </row>
    <row r="56" spans="1:14" ht="15" customHeight="1">
      <c r="A56" s="36">
        <v>5</v>
      </c>
      <c r="B56" s="73" t="s">
        <v>134</v>
      </c>
      <c r="C56" s="74">
        <v>16272</v>
      </c>
      <c r="D56" s="11">
        <v>4671</v>
      </c>
      <c r="E56" s="89">
        <v>3.48</v>
      </c>
      <c r="F56" s="63"/>
      <c r="G56" s="63"/>
      <c r="H56" s="63"/>
      <c r="I56" s="63"/>
      <c r="J56" s="63"/>
      <c r="K56" s="63"/>
      <c r="L56" s="63"/>
      <c r="M56" s="63"/>
      <c r="N56" s="63"/>
    </row>
    <row r="57" spans="1:14" ht="15" customHeight="1">
      <c r="A57" s="84">
        <v>6</v>
      </c>
      <c r="B57" s="128" t="s">
        <v>135</v>
      </c>
      <c r="C57" s="70">
        <v>19628</v>
      </c>
      <c r="D57" s="70">
        <v>5537</v>
      </c>
      <c r="E57" s="75">
        <v>3.54</v>
      </c>
      <c r="F57" s="68"/>
      <c r="G57" s="63"/>
      <c r="H57" s="63"/>
      <c r="I57" s="63"/>
      <c r="J57" s="63"/>
      <c r="K57" s="63"/>
      <c r="L57" s="63"/>
      <c r="M57" s="63"/>
      <c r="N57" s="63"/>
    </row>
    <row r="58" spans="1:14" ht="15" customHeight="1" thickBot="1">
      <c r="A58" s="86">
        <v>7</v>
      </c>
      <c r="B58" s="76" t="s">
        <v>136</v>
      </c>
      <c r="C58" s="41">
        <v>17535</v>
      </c>
      <c r="D58" s="41">
        <v>5095</v>
      </c>
      <c r="E58" s="43">
        <v>3.44</v>
      </c>
      <c r="F58" s="63"/>
      <c r="G58" s="63"/>
      <c r="H58" s="63"/>
      <c r="I58" s="63"/>
      <c r="J58" s="63"/>
      <c r="K58" s="63"/>
      <c r="L58" s="63"/>
      <c r="M58" s="63"/>
      <c r="N58" s="63"/>
    </row>
    <row r="59" spans="1:14" ht="15" customHeight="1" thickTop="1" thickBot="1">
      <c r="A59" s="44"/>
      <c r="B59" s="45" t="s">
        <v>9</v>
      </c>
      <c r="C59" s="80">
        <f>SUM(C52:C58)</f>
        <v>182936</v>
      </c>
      <c r="D59" s="80">
        <f>SUM(D52:D58)</f>
        <v>52911</v>
      </c>
      <c r="E59" s="90">
        <f>C59/D59</f>
        <v>3.4574285120296349</v>
      </c>
      <c r="F59" s="63"/>
      <c r="G59" s="63"/>
      <c r="H59" s="63"/>
      <c r="I59" s="63"/>
      <c r="J59" s="63"/>
      <c r="K59" s="63"/>
      <c r="L59" s="63"/>
      <c r="M59" s="63"/>
      <c r="N59" s="63"/>
    </row>
    <row r="60" spans="1:14" ht="12" customHeight="1">
      <c r="A60" s="81" t="s">
        <v>10</v>
      </c>
      <c r="B60" s="56"/>
      <c r="C60" s="56"/>
      <c r="D60" s="91"/>
      <c r="E60" s="59"/>
      <c r="F60" s="63"/>
      <c r="G60" s="63"/>
      <c r="H60" s="63"/>
      <c r="I60" s="63"/>
      <c r="J60" s="63"/>
      <c r="K60" s="63"/>
      <c r="L60" s="63"/>
      <c r="M60" s="63"/>
      <c r="N60" s="63"/>
    </row>
    <row r="61" spans="1:14" ht="15" customHeight="1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</row>
    <row r="62" spans="1:14" ht="14.25" customHeight="1">
      <c r="A62" s="1" t="s">
        <v>20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</row>
    <row r="63" spans="1:14" ht="9" customHeight="1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</row>
    <row r="64" spans="1:14" ht="36">
      <c r="A64" s="92" t="s">
        <v>3</v>
      </c>
      <c r="B64" s="93" t="s">
        <v>4</v>
      </c>
      <c r="C64" s="94" t="s">
        <v>21</v>
      </c>
      <c r="D64" s="94" t="s">
        <v>22</v>
      </c>
      <c r="E64" s="95" t="s">
        <v>23</v>
      </c>
      <c r="F64" s="63"/>
      <c r="G64" s="63"/>
      <c r="H64" s="63"/>
      <c r="I64" s="63"/>
      <c r="J64" s="63"/>
      <c r="K64" s="63"/>
      <c r="L64" s="63"/>
      <c r="M64" s="63"/>
      <c r="N64" s="63"/>
    </row>
    <row r="65" spans="1:14" ht="13.5" customHeight="1" thickBot="1">
      <c r="A65" s="64">
        <v>1</v>
      </c>
      <c r="B65" s="65">
        <v>2</v>
      </c>
      <c r="C65" s="66">
        <v>3</v>
      </c>
      <c r="D65" s="66">
        <v>4</v>
      </c>
      <c r="E65" s="67" t="s">
        <v>24</v>
      </c>
      <c r="F65" s="63"/>
      <c r="G65" s="63"/>
      <c r="H65" s="63"/>
      <c r="I65" s="63"/>
      <c r="J65" s="63"/>
      <c r="K65" s="63"/>
      <c r="L65" s="63"/>
      <c r="M65" s="63"/>
      <c r="N65" s="63"/>
    </row>
    <row r="66" spans="1:14" ht="13.5" customHeight="1" thickTop="1">
      <c r="A66" s="32">
        <v>1</v>
      </c>
      <c r="B66" s="69" t="s">
        <v>130</v>
      </c>
      <c r="C66" s="96">
        <v>14543</v>
      </c>
      <c r="D66" s="97">
        <v>13494</v>
      </c>
      <c r="E66" s="98">
        <v>92.79</v>
      </c>
      <c r="F66" s="63"/>
      <c r="G66" s="63"/>
      <c r="H66" s="63"/>
      <c r="I66" s="63"/>
      <c r="J66" s="63"/>
      <c r="K66" s="63"/>
      <c r="L66" s="63"/>
      <c r="M66" s="63"/>
      <c r="N66" s="63"/>
    </row>
    <row r="67" spans="1:14" ht="13.5" customHeight="1">
      <c r="A67" s="36">
        <v>2</v>
      </c>
      <c r="B67" s="73" t="s">
        <v>131</v>
      </c>
      <c r="C67" s="99">
        <v>10035</v>
      </c>
      <c r="D67" s="99">
        <v>9674</v>
      </c>
      <c r="E67" s="98">
        <v>96.4</v>
      </c>
      <c r="F67" s="63"/>
      <c r="G67" s="63"/>
      <c r="H67" s="63"/>
      <c r="I67" s="63"/>
      <c r="J67" s="63"/>
      <c r="K67" s="63"/>
      <c r="L67" s="63"/>
      <c r="M67" s="63"/>
      <c r="N67" s="63"/>
    </row>
    <row r="68" spans="1:14" ht="13.5" customHeight="1">
      <c r="A68" s="36">
        <v>3</v>
      </c>
      <c r="B68" s="73" t="s">
        <v>132</v>
      </c>
      <c r="C68" s="96">
        <v>8658</v>
      </c>
      <c r="D68" s="97">
        <v>7935</v>
      </c>
      <c r="E68" s="98">
        <v>91.65</v>
      </c>
      <c r="F68" s="63"/>
      <c r="G68" s="63"/>
      <c r="H68" s="63"/>
      <c r="I68" s="63"/>
      <c r="J68" s="63"/>
      <c r="K68" s="63"/>
      <c r="L68" s="63"/>
      <c r="M68" s="63"/>
      <c r="N68" s="63"/>
    </row>
    <row r="69" spans="1:14" ht="13.5" customHeight="1">
      <c r="A69" s="36">
        <v>4</v>
      </c>
      <c r="B69" s="73" t="s">
        <v>133</v>
      </c>
      <c r="C69" s="99">
        <v>4376</v>
      </c>
      <c r="D69" s="99">
        <v>4096</v>
      </c>
      <c r="E69" s="98">
        <v>93.6</v>
      </c>
      <c r="F69" s="63"/>
      <c r="G69" s="63"/>
      <c r="H69" s="63"/>
      <c r="I69" s="63"/>
      <c r="J69" s="63"/>
      <c r="K69" s="63"/>
      <c r="L69" s="63"/>
      <c r="M69" s="63"/>
      <c r="N69" s="63"/>
    </row>
    <row r="70" spans="1:14" ht="13.5" customHeight="1">
      <c r="A70" s="36">
        <v>5</v>
      </c>
      <c r="B70" s="73" t="s">
        <v>134</v>
      </c>
      <c r="C70" s="99">
        <v>4671</v>
      </c>
      <c r="D70" s="133">
        <v>4550</v>
      </c>
      <c r="E70" s="134">
        <v>97.41</v>
      </c>
      <c r="F70" s="63"/>
      <c r="G70" s="63"/>
      <c r="H70" s="63"/>
      <c r="I70" s="63"/>
      <c r="J70" s="63"/>
      <c r="K70" s="63"/>
      <c r="L70" s="63"/>
      <c r="M70" s="63"/>
      <c r="N70" s="63"/>
    </row>
    <row r="71" spans="1:14" ht="15" customHeight="1">
      <c r="A71" s="84">
        <v>6</v>
      </c>
      <c r="B71" s="128" t="s">
        <v>135</v>
      </c>
      <c r="C71" s="70">
        <v>5537</v>
      </c>
      <c r="D71" s="70">
        <v>5288</v>
      </c>
      <c r="E71" s="75">
        <v>95.5</v>
      </c>
      <c r="F71" s="68"/>
      <c r="G71" s="63"/>
      <c r="H71" s="63"/>
      <c r="I71" s="63"/>
      <c r="J71" s="63"/>
      <c r="K71" s="63"/>
      <c r="L71" s="63"/>
      <c r="M71" s="63"/>
      <c r="N71" s="63"/>
    </row>
    <row r="72" spans="1:14" ht="15" customHeight="1" thickBot="1">
      <c r="A72" s="86">
        <v>7</v>
      </c>
      <c r="B72" s="76" t="s">
        <v>136</v>
      </c>
      <c r="C72" s="41">
        <v>5095</v>
      </c>
      <c r="D72" s="41">
        <v>4561</v>
      </c>
      <c r="E72" s="132">
        <v>89.52</v>
      </c>
      <c r="F72" s="63"/>
      <c r="G72" s="63"/>
      <c r="H72" s="63"/>
      <c r="I72" s="63"/>
      <c r="J72" s="63"/>
      <c r="K72" s="63"/>
      <c r="L72" s="63"/>
      <c r="M72" s="63"/>
      <c r="N72" s="63"/>
    </row>
    <row r="73" spans="1:14" ht="13.5" customHeight="1" thickTop="1" thickBot="1">
      <c r="A73" s="44"/>
      <c r="B73" s="45" t="s">
        <v>9</v>
      </c>
      <c r="C73" s="100">
        <v>52915</v>
      </c>
      <c r="D73" s="100">
        <v>49598</v>
      </c>
      <c r="E73" s="190">
        <v>93.73</v>
      </c>
      <c r="F73" s="63"/>
      <c r="G73" s="63"/>
      <c r="H73" s="63"/>
      <c r="I73" s="63"/>
      <c r="J73" s="63"/>
      <c r="K73" s="63"/>
      <c r="L73" s="63"/>
      <c r="M73" s="63"/>
      <c r="N73" s="63"/>
    </row>
    <row r="74" spans="1:14" ht="12" customHeight="1">
      <c r="A74" s="221" t="s">
        <v>25</v>
      </c>
      <c r="B74" s="222"/>
      <c r="C74" s="222"/>
      <c r="D74" s="222"/>
      <c r="E74" s="101"/>
      <c r="F74" s="63"/>
      <c r="G74" s="63"/>
      <c r="H74" s="63"/>
      <c r="I74" s="63"/>
      <c r="J74" s="63"/>
      <c r="K74" s="63"/>
      <c r="L74" s="63"/>
      <c r="M74" s="63"/>
      <c r="N74" s="63"/>
    </row>
    <row r="75" spans="1:14" ht="12" customHeight="1">
      <c r="A75" s="203"/>
      <c r="B75" s="204"/>
      <c r="C75" s="204"/>
      <c r="D75" s="204"/>
      <c r="E75" s="101"/>
      <c r="F75" s="63"/>
      <c r="G75" s="63"/>
      <c r="H75" s="63"/>
      <c r="I75" s="63"/>
      <c r="J75" s="63"/>
      <c r="K75" s="63"/>
      <c r="L75" s="63"/>
      <c r="M75" s="63"/>
      <c r="N75" s="63"/>
    </row>
    <row r="76" spans="1:14" ht="12" customHeight="1">
      <c r="A76" s="203"/>
      <c r="B76" s="204"/>
      <c r="C76" s="204"/>
      <c r="D76" s="204"/>
      <c r="E76" s="101"/>
      <c r="F76" s="63"/>
      <c r="G76" s="63"/>
      <c r="H76" s="63"/>
      <c r="I76" s="63"/>
      <c r="J76" s="63"/>
      <c r="K76" s="63"/>
      <c r="L76" s="63"/>
      <c r="M76" s="63"/>
      <c r="N76" s="63"/>
    </row>
    <row r="77" spans="1:14" ht="12" customHeight="1">
      <c r="A77" s="203"/>
      <c r="B77" s="204"/>
      <c r="C77" s="204"/>
      <c r="D77" s="204"/>
      <c r="E77" s="101"/>
      <c r="F77" s="63"/>
      <c r="G77" s="63"/>
      <c r="H77" s="63"/>
      <c r="I77" s="63"/>
      <c r="J77" s="63"/>
      <c r="K77" s="63"/>
      <c r="L77" s="63"/>
      <c r="M77" s="63"/>
      <c r="N77" s="63"/>
    </row>
    <row r="78" spans="1:14" ht="12" customHeight="1">
      <c r="A78" s="203"/>
      <c r="B78" s="204"/>
      <c r="C78" s="204"/>
      <c r="D78" s="204"/>
      <c r="E78" s="101"/>
      <c r="F78" s="63"/>
      <c r="G78" s="63"/>
      <c r="H78" s="63"/>
      <c r="I78" s="63"/>
      <c r="J78" s="63"/>
      <c r="K78" s="63"/>
      <c r="L78" s="63"/>
      <c r="M78" s="63"/>
      <c r="N78" s="63"/>
    </row>
    <row r="79" spans="1:14" ht="12" customHeight="1">
      <c r="A79" s="203"/>
      <c r="B79" s="204"/>
      <c r="C79" s="204"/>
      <c r="D79" s="204"/>
      <c r="E79" s="101"/>
      <c r="F79" s="63"/>
      <c r="G79" s="63"/>
      <c r="H79" s="63"/>
      <c r="I79" s="63"/>
      <c r="J79" s="63"/>
      <c r="K79" s="63"/>
      <c r="L79" s="63"/>
      <c r="M79" s="63"/>
      <c r="N79" s="63"/>
    </row>
    <row r="80" spans="1:14" ht="12" customHeight="1">
      <c r="A80" s="203"/>
      <c r="B80" s="204"/>
      <c r="C80" s="204"/>
      <c r="D80" s="204"/>
      <c r="E80" s="101"/>
      <c r="F80" s="63"/>
      <c r="G80" s="63"/>
      <c r="H80" s="63"/>
      <c r="I80" s="63"/>
      <c r="J80" s="63"/>
      <c r="K80" s="63"/>
      <c r="L80" s="63"/>
      <c r="M80" s="63"/>
      <c r="N80" s="63"/>
    </row>
    <row r="81" spans="1:14" ht="12" customHeight="1">
      <c r="A81" s="203"/>
      <c r="B81" s="204"/>
      <c r="C81" s="204"/>
      <c r="D81" s="204"/>
      <c r="E81" s="101"/>
      <c r="F81" s="63"/>
      <c r="G81" s="63"/>
      <c r="H81" s="63"/>
      <c r="I81" s="63"/>
      <c r="J81" s="63"/>
      <c r="K81" s="63"/>
      <c r="L81" s="63"/>
      <c r="M81" s="63"/>
      <c r="N81" s="63"/>
    </row>
    <row r="82" spans="1:14" ht="12" customHeight="1">
      <c r="A82" s="203"/>
      <c r="B82" s="204"/>
      <c r="C82" s="204"/>
      <c r="D82" s="204"/>
      <c r="E82" s="101"/>
      <c r="F82" s="63"/>
      <c r="G82" s="63"/>
      <c r="H82" s="63"/>
      <c r="I82" s="63"/>
      <c r="J82" s="63"/>
      <c r="K82" s="63"/>
      <c r="L82" s="63"/>
      <c r="M82" s="63"/>
      <c r="N82" s="63"/>
    </row>
    <row r="83" spans="1:14" ht="12" customHeight="1">
      <c r="A83" s="203"/>
      <c r="B83" s="204"/>
      <c r="C83" s="204"/>
      <c r="D83" s="204"/>
      <c r="E83" s="101"/>
      <c r="F83" s="63"/>
      <c r="G83" s="63"/>
      <c r="H83" s="63"/>
      <c r="I83" s="63"/>
      <c r="J83" s="63"/>
      <c r="K83" s="63"/>
      <c r="L83" s="63"/>
      <c r="M83" s="63"/>
      <c r="N83" s="63"/>
    </row>
    <row r="84" spans="1:14" ht="12" customHeight="1">
      <c r="A84" s="203"/>
      <c r="B84" s="204"/>
      <c r="C84" s="204"/>
      <c r="D84" s="204"/>
      <c r="E84" s="101"/>
      <c r="F84" s="63"/>
      <c r="G84" s="63"/>
      <c r="H84" s="63"/>
      <c r="I84" s="63"/>
      <c r="J84" s="63"/>
      <c r="K84" s="63"/>
      <c r="L84" s="63"/>
      <c r="M84" s="63"/>
      <c r="N84" s="63"/>
    </row>
    <row r="85" spans="1:14" ht="12" customHeight="1">
      <c r="A85" s="203"/>
      <c r="B85" s="204"/>
      <c r="C85" s="204"/>
      <c r="D85" s="204"/>
      <c r="E85" s="101"/>
      <c r="F85" s="63"/>
      <c r="G85" s="63"/>
      <c r="H85" s="63"/>
      <c r="I85" s="63"/>
      <c r="J85" s="63"/>
      <c r="K85" s="63"/>
      <c r="L85" s="63"/>
      <c r="M85" s="63"/>
      <c r="N85" s="63"/>
    </row>
    <row r="86" spans="1:14" ht="12" customHeight="1">
      <c r="A86" s="203"/>
      <c r="B86" s="204"/>
      <c r="C86" s="204"/>
      <c r="D86" s="204"/>
      <c r="E86" s="101"/>
      <c r="F86" s="63"/>
      <c r="G86" s="63"/>
      <c r="H86" s="63"/>
      <c r="I86" s="63"/>
      <c r="J86" s="63"/>
      <c r="K86" s="63"/>
      <c r="L86" s="63"/>
      <c r="M86" s="63"/>
      <c r="N86" s="63"/>
    </row>
    <row r="87" spans="1:14" ht="12" customHeight="1">
      <c r="A87" s="203"/>
      <c r="B87" s="204"/>
      <c r="C87" s="204"/>
      <c r="D87" s="204"/>
      <c r="E87" s="101"/>
      <c r="F87" s="63"/>
      <c r="G87" s="63"/>
      <c r="H87" s="63"/>
      <c r="I87" s="63"/>
      <c r="J87" s="63"/>
      <c r="K87" s="63"/>
      <c r="L87" s="63"/>
      <c r="M87" s="63"/>
      <c r="N87" s="63"/>
    </row>
    <row r="88" spans="1:14" ht="12" customHeight="1">
      <c r="A88" s="208"/>
      <c r="B88" s="209"/>
      <c r="C88" s="209"/>
      <c r="D88" s="209"/>
      <c r="E88" s="101"/>
      <c r="F88" s="63"/>
      <c r="G88" s="63"/>
      <c r="H88" s="63"/>
      <c r="I88" s="63"/>
      <c r="J88" s="63"/>
      <c r="K88" s="63"/>
      <c r="L88" s="63"/>
      <c r="M88" s="63"/>
      <c r="N88" s="63"/>
    </row>
    <row r="89" spans="1:14" ht="12" customHeight="1">
      <c r="A89" s="208"/>
      <c r="B89" s="209"/>
      <c r="C89" s="209"/>
      <c r="D89" s="209"/>
      <c r="E89" s="101"/>
      <c r="F89" s="63"/>
      <c r="G89" s="63"/>
      <c r="H89" s="63"/>
      <c r="I89" s="63"/>
      <c r="J89" s="63"/>
      <c r="K89" s="63"/>
      <c r="L89" s="63"/>
      <c r="M89" s="63"/>
      <c r="N89" s="63"/>
    </row>
    <row r="90" spans="1:14" ht="12" customHeight="1">
      <c r="A90" s="208"/>
      <c r="B90" s="209"/>
      <c r="C90" s="209"/>
      <c r="D90" s="209"/>
      <c r="E90" s="101"/>
      <c r="F90" s="63"/>
      <c r="G90" s="63"/>
      <c r="H90" s="63"/>
      <c r="I90" s="63"/>
      <c r="J90" s="63"/>
      <c r="K90" s="63"/>
      <c r="L90" s="63"/>
      <c r="M90" s="63"/>
      <c r="N90" s="63"/>
    </row>
    <row r="91" spans="1:14" ht="12" customHeight="1">
      <c r="A91" s="203"/>
      <c r="B91" s="204"/>
      <c r="C91" s="204"/>
      <c r="D91" s="204"/>
      <c r="E91" s="101"/>
      <c r="F91" s="63"/>
      <c r="G91" s="63"/>
      <c r="H91" s="63"/>
      <c r="I91" s="63"/>
      <c r="J91" s="63"/>
      <c r="K91" s="63"/>
      <c r="L91" s="63"/>
      <c r="M91" s="63"/>
      <c r="N91" s="63"/>
    </row>
    <row r="92" spans="1:14" ht="15" customHeight="1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</row>
    <row r="93" spans="1:14" ht="12" customHeight="1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</row>
    <row r="94" spans="1:14" ht="13" customHeight="1">
      <c r="A94" s="1" t="s">
        <v>26</v>
      </c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</row>
    <row r="95" spans="1:14" ht="9" customHeight="1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</row>
    <row r="96" spans="1:14" ht="39" customHeight="1">
      <c r="A96" s="92" t="s">
        <v>3</v>
      </c>
      <c r="B96" s="93" t="s">
        <v>4</v>
      </c>
      <c r="C96" s="94" t="s">
        <v>12</v>
      </c>
      <c r="D96" s="94" t="s">
        <v>27</v>
      </c>
      <c r="E96" s="95" t="s">
        <v>23</v>
      </c>
      <c r="F96" s="63"/>
      <c r="G96" s="63"/>
      <c r="H96" s="63"/>
      <c r="I96" s="63"/>
      <c r="J96" s="63"/>
      <c r="K96" s="63"/>
      <c r="L96" s="63"/>
      <c r="M96" s="63"/>
      <c r="N96" s="63"/>
    </row>
    <row r="97" spans="1:14" ht="15" customHeight="1" thickBot="1">
      <c r="A97" s="64">
        <v>1</v>
      </c>
      <c r="B97" s="65">
        <v>2</v>
      </c>
      <c r="C97" s="66">
        <v>3</v>
      </c>
      <c r="D97" s="66">
        <v>4</v>
      </c>
      <c r="E97" s="67" t="s">
        <v>24</v>
      </c>
      <c r="F97" s="63"/>
      <c r="G97" s="63"/>
      <c r="H97" s="63"/>
      <c r="I97" s="63"/>
      <c r="J97" s="63"/>
      <c r="K97" s="63"/>
      <c r="L97" s="63"/>
      <c r="M97" s="63"/>
      <c r="N97" s="63"/>
    </row>
    <row r="98" spans="1:14" ht="15" customHeight="1" thickTop="1">
      <c r="A98" s="32">
        <v>1</v>
      </c>
      <c r="B98" s="69" t="s">
        <v>130</v>
      </c>
      <c r="C98" s="96">
        <v>51377</v>
      </c>
      <c r="D98" s="97">
        <v>20597</v>
      </c>
      <c r="E98" s="98">
        <v>40.090000000000003</v>
      </c>
      <c r="F98" s="63"/>
      <c r="G98" s="63"/>
      <c r="H98" s="63"/>
      <c r="I98" s="63"/>
      <c r="J98" s="63"/>
      <c r="K98" s="63"/>
      <c r="L98" s="63"/>
      <c r="M98" s="63"/>
      <c r="N98" s="63"/>
    </row>
    <row r="99" spans="1:14" ht="15" customHeight="1">
      <c r="A99" s="36">
        <v>2</v>
      </c>
      <c r="B99" s="73" t="s">
        <v>131</v>
      </c>
      <c r="C99" s="99">
        <v>33544</v>
      </c>
      <c r="D99" s="99">
        <v>14259</v>
      </c>
      <c r="E99" s="98">
        <v>42.51</v>
      </c>
      <c r="F99" s="63"/>
      <c r="G99" s="63"/>
      <c r="H99" s="63"/>
      <c r="I99" s="63"/>
      <c r="J99" s="63"/>
      <c r="K99" s="63"/>
      <c r="L99" s="63"/>
      <c r="M99" s="63"/>
      <c r="N99" s="63"/>
    </row>
    <row r="100" spans="1:14" ht="15" customHeight="1">
      <c r="A100" s="36">
        <v>3</v>
      </c>
      <c r="B100" s="73" t="s">
        <v>132</v>
      </c>
      <c r="C100" s="96">
        <v>29683</v>
      </c>
      <c r="D100" s="97">
        <v>11884</v>
      </c>
      <c r="E100" s="98">
        <v>40.04</v>
      </c>
      <c r="F100" s="63"/>
      <c r="G100" s="63"/>
      <c r="H100" s="63"/>
      <c r="I100" s="63"/>
      <c r="J100" s="63"/>
      <c r="K100" s="63"/>
      <c r="L100" s="63"/>
      <c r="M100" s="63"/>
      <c r="N100" s="63"/>
    </row>
    <row r="101" spans="1:14" ht="15" customHeight="1">
      <c r="A101" s="36">
        <v>4</v>
      </c>
      <c r="B101" s="73" t="s">
        <v>133</v>
      </c>
      <c r="C101" s="99">
        <v>14897</v>
      </c>
      <c r="D101" s="99">
        <v>6166</v>
      </c>
      <c r="E101" s="98">
        <v>41.39</v>
      </c>
      <c r="F101" s="63"/>
      <c r="G101" s="63"/>
      <c r="H101" s="63"/>
      <c r="I101" s="63"/>
      <c r="J101" s="63"/>
      <c r="K101" s="63"/>
      <c r="L101" s="63"/>
      <c r="M101" s="63"/>
      <c r="N101" s="63"/>
    </row>
    <row r="102" spans="1:14" ht="15" customHeight="1">
      <c r="A102" s="36">
        <v>5</v>
      </c>
      <c r="B102" s="73" t="s">
        <v>134</v>
      </c>
      <c r="C102" s="99">
        <v>16272</v>
      </c>
      <c r="D102" s="133">
        <v>7869</v>
      </c>
      <c r="E102" s="135">
        <v>48.36</v>
      </c>
      <c r="F102" s="63"/>
      <c r="G102" s="63"/>
      <c r="H102" s="63"/>
      <c r="I102" s="63"/>
      <c r="J102" s="63"/>
      <c r="K102" s="63"/>
      <c r="L102" s="63"/>
      <c r="M102" s="63"/>
      <c r="N102" s="63"/>
    </row>
    <row r="103" spans="1:14" ht="15" customHeight="1">
      <c r="A103" s="84">
        <v>6</v>
      </c>
      <c r="B103" s="128" t="s">
        <v>135</v>
      </c>
      <c r="C103" s="70">
        <v>19628</v>
      </c>
      <c r="D103" s="70">
        <v>8450</v>
      </c>
      <c r="E103" s="75">
        <v>43.05</v>
      </c>
      <c r="F103" s="68"/>
      <c r="G103" s="63"/>
      <c r="H103" s="63"/>
      <c r="I103" s="63"/>
      <c r="J103" s="63"/>
      <c r="K103" s="63"/>
      <c r="L103" s="63"/>
      <c r="M103" s="63"/>
      <c r="N103" s="63"/>
    </row>
    <row r="104" spans="1:14" ht="15" customHeight="1" thickBot="1">
      <c r="A104" s="86">
        <v>7</v>
      </c>
      <c r="B104" s="76" t="s">
        <v>136</v>
      </c>
      <c r="C104" s="41">
        <v>17535</v>
      </c>
      <c r="D104" s="41">
        <v>6095</v>
      </c>
      <c r="E104" s="43">
        <v>34.76</v>
      </c>
      <c r="F104" s="63"/>
      <c r="G104" s="63"/>
      <c r="H104" s="63"/>
      <c r="I104" s="63"/>
      <c r="J104" s="63"/>
      <c r="K104" s="63"/>
      <c r="L104" s="63"/>
      <c r="M104" s="63"/>
      <c r="N104" s="63"/>
    </row>
    <row r="105" spans="1:14" ht="15" customHeight="1" thickTop="1" thickBot="1">
      <c r="A105" s="44"/>
      <c r="B105" s="45" t="s">
        <v>9</v>
      </c>
      <c r="C105" s="100">
        <v>182936</v>
      </c>
      <c r="D105" s="100">
        <v>75320</v>
      </c>
      <c r="E105" s="102">
        <v>41.17</v>
      </c>
      <c r="F105" s="63"/>
      <c r="G105" s="63"/>
      <c r="H105" s="63"/>
      <c r="I105" s="63"/>
      <c r="J105" s="63"/>
      <c r="K105" s="63"/>
      <c r="L105" s="63"/>
      <c r="M105" s="63"/>
      <c r="N105" s="63"/>
    </row>
    <row r="106" spans="1:14" ht="12.75" customHeight="1">
      <c r="A106" s="221" t="s">
        <v>25</v>
      </c>
      <c r="B106" s="222"/>
      <c r="C106" s="222"/>
      <c r="D106" s="222"/>
      <c r="E106" s="103"/>
      <c r="F106" s="63"/>
      <c r="G106" s="63"/>
      <c r="H106" s="63"/>
      <c r="I106" s="63"/>
      <c r="J106" s="63"/>
      <c r="K106" s="63"/>
      <c r="L106" s="63"/>
      <c r="M106" s="63"/>
      <c r="N106" s="63"/>
    </row>
    <row r="107" spans="1:14" ht="15" customHeight="1">
      <c r="A107" s="104"/>
      <c r="B107" s="104"/>
      <c r="C107" s="104"/>
      <c r="D107" s="104"/>
      <c r="E107" s="103"/>
      <c r="F107" s="63"/>
      <c r="G107" s="63"/>
      <c r="H107" s="63"/>
      <c r="I107" s="63"/>
      <c r="J107" s="63"/>
      <c r="K107" s="63"/>
      <c r="L107" s="63"/>
      <c r="M107" s="63"/>
      <c r="N107" s="63"/>
    </row>
    <row r="108" spans="1:14" ht="14.25" customHeight="1">
      <c r="A108" s="1" t="s">
        <v>28</v>
      </c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</row>
    <row r="109" spans="1:14" ht="9" customHeight="1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</row>
    <row r="110" spans="1:14" ht="46.5" customHeight="1">
      <c r="A110" s="92" t="s">
        <v>29</v>
      </c>
      <c r="B110" s="93" t="s">
        <v>4</v>
      </c>
      <c r="C110" s="94" t="s">
        <v>30</v>
      </c>
      <c r="D110" s="94" t="s">
        <v>31</v>
      </c>
      <c r="E110" s="95" t="s">
        <v>23</v>
      </c>
      <c r="F110" s="63"/>
      <c r="G110" s="63"/>
      <c r="H110" s="63"/>
      <c r="I110" s="63"/>
      <c r="J110" s="63"/>
      <c r="K110" s="63"/>
      <c r="L110" s="63"/>
      <c r="M110" s="63"/>
      <c r="N110" s="63"/>
    </row>
    <row r="111" spans="1:14" ht="15" customHeight="1" thickBot="1">
      <c r="A111" s="64">
        <v>1</v>
      </c>
      <c r="B111" s="65">
        <v>2</v>
      </c>
      <c r="C111" s="66">
        <v>3</v>
      </c>
      <c r="D111" s="66">
        <v>4</v>
      </c>
      <c r="E111" s="67" t="s">
        <v>24</v>
      </c>
      <c r="F111" s="63"/>
      <c r="G111" s="63"/>
      <c r="H111" s="63"/>
      <c r="I111" s="63"/>
      <c r="J111" s="63"/>
      <c r="K111" s="63"/>
      <c r="L111" s="63"/>
      <c r="M111" s="63"/>
      <c r="N111" s="63"/>
    </row>
    <row r="112" spans="1:14" ht="15" customHeight="1" thickTop="1">
      <c r="A112" s="32">
        <v>1</v>
      </c>
      <c r="B112" s="69" t="s">
        <v>130</v>
      </c>
      <c r="C112" s="105">
        <v>23404</v>
      </c>
      <c r="D112" s="106">
        <v>8768</v>
      </c>
      <c r="E112" s="98">
        <v>37.46</v>
      </c>
      <c r="F112" s="63"/>
      <c r="G112" s="63"/>
      <c r="H112" s="63"/>
      <c r="I112" s="63"/>
      <c r="J112" s="63"/>
      <c r="K112" s="63"/>
      <c r="L112" s="63"/>
      <c r="M112" s="63"/>
      <c r="N112" s="63"/>
    </row>
    <row r="113" spans="1:14" ht="15" customHeight="1">
      <c r="A113" s="36">
        <v>2</v>
      </c>
      <c r="B113" s="73" t="s">
        <v>131</v>
      </c>
      <c r="C113" s="107">
        <v>14978</v>
      </c>
      <c r="D113" s="108">
        <v>6486</v>
      </c>
      <c r="E113" s="98">
        <v>43.3</v>
      </c>
      <c r="F113" s="63"/>
      <c r="G113" s="63"/>
      <c r="H113" s="63"/>
      <c r="I113" s="63"/>
      <c r="J113" s="63"/>
      <c r="K113" s="63"/>
      <c r="L113" s="63"/>
      <c r="M113" s="63"/>
      <c r="N113" s="63"/>
    </row>
    <row r="114" spans="1:14" ht="15" customHeight="1">
      <c r="A114" s="36">
        <v>3</v>
      </c>
      <c r="B114" s="73" t="s">
        <v>132</v>
      </c>
      <c r="C114" s="107">
        <v>13363</v>
      </c>
      <c r="D114" s="108">
        <v>5409</v>
      </c>
      <c r="E114" s="98">
        <v>40.479999999999997</v>
      </c>
      <c r="F114" s="63"/>
      <c r="G114" s="63"/>
      <c r="H114" s="63"/>
      <c r="I114" s="63"/>
      <c r="J114" s="63"/>
      <c r="K114" s="63"/>
      <c r="L114" s="63"/>
      <c r="M114" s="63"/>
      <c r="N114" s="63"/>
    </row>
    <row r="115" spans="1:14" ht="15" customHeight="1">
      <c r="A115" s="36">
        <v>4</v>
      </c>
      <c r="B115" s="73" t="s">
        <v>133</v>
      </c>
      <c r="C115" s="107">
        <v>6857</v>
      </c>
      <c r="D115" s="108">
        <v>2435</v>
      </c>
      <c r="E115" s="98">
        <v>35.51</v>
      </c>
      <c r="F115" s="63"/>
      <c r="G115" s="63"/>
      <c r="H115" s="63"/>
      <c r="I115" s="63"/>
      <c r="J115" s="63"/>
      <c r="K115" s="63"/>
      <c r="L115" s="63"/>
      <c r="M115" s="63"/>
      <c r="N115" s="63"/>
    </row>
    <row r="116" spans="1:14" ht="15" customHeight="1">
      <c r="A116" s="36">
        <v>5</v>
      </c>
      <c r="B116" s="73" t="s">
        <v>134</v>
      </c>
      <c r="C116" s="107">
        <v>7579</v>
      </c>
      <c r="D116" s="108">
        <v>2854</v>
      </c>
      <c r="E116" s="135">
        <v>37.659999999999997</v>
      </c>
      <c r="F116" s="63"/>
      <c r="G116" s="63"/>
      <c r="H116" s="63"/>
      <c r="I116" s="63"/>
      <c r="J116" s="63"/>
      <c r="K116" s="63"/>
      <c r="L116" s="63"/>
      <c r="M116" s="63"/>
      <c r="N116" s="63"/>
    </row>
    <row r="117" spans="1:14" ht="15" customHeight="1">
      <c r="A117" s="84">
        <v>6</v>
      </c>
      <c r="B117" s="128" t="s">
        <v>135</v>
      </c>
      <c r="C117" s="70">
        <v>8850</v>
      </c>
      <c r="D117" s="70">
        <v>3685</v>
      </c>
      <c r="E117" s="75">
        <v>41.64</v>
      </c>
      <c r="F117" s="68"/>
      <c r="G117" s="63"/>
      <c r="H117" s="63"/>
      <c r="I117" s="63"/>
      <c r="J117" s="63"/>
      <c r="K117" s="63"/>
      <c r="L117" s="63"/>
      <c r="M117" s="63"/>
      <c r="N117" s="63"/>
    </row>
    <row r="118" spans="1:14" ht="15" customHeight="1" thickBot="1">
      <c r="A118" s="86">
        <v>7</v>
      </c>
      <c r="B118" s="76" t="s">
        <v>136</v>
      </c>
      <c r="C118" s="41">
        <v>8410</v>
      </c>
      <c r="D118" s="41">
        <v>2904</v>
      </c>
      <c r="E118" s="43">
        <v>34.53</v>
      </c>
      <c r="F118" s="63"/>
      <c r="G118" s="63"/>
      <c r="H118" s="63"/>
      <c r="I118" s="63"/>
      <c r="J118" s="63"/>
      <c r="K118" s="63"/>
      <c r="L118" s="63"/>
      <c r="M118" s="63"/>
      <c r="N118" s="63"/>
    </row>
    <row r="119" spans="1:14" ht="15" customHeight="1" thickTop="1" thickBot="1">
      <c r="A119" s="44"/>
      <c r="B119" s="45" t="s">
        <v>9</v>
      </c>
      <c r="C119" s="100">
        <v>83441</v>
      </c>
      <c r="D119" s="100">
        <v>32541</v>
      </c>
      <c r="E119" s="102">
        <v>39</v>
      </c>
      <c r="F119" s="63"/>
      <c r="G119" s="63"/>
      <c r="H119" s="63"/>
      <c r="I119" s="63"/>
      <c r="J119" s="63"/>
      <c r="K119" s="63"/>
      <c r="L119" s="63"/>
      <c r="M119" s="63"/>
      <c r="N119" s="63"/>
    </row>
    <row r="120" spans="1:14" ht="12" customHeight="1">
      <c r="A120" s="221" t="s">
        <v>25</v>
      </c>
      <c r="B120" s="222"/>
      <c r="C120" s="222"/>
      <c r="D120" s="222"/>
      <c r="E120" s="103"/>
      <c r="F120" s="63"/>
      <c r="G120" s="63"/>
      <c r="H120" s="63"/>
      <c r="I120" s="63"/>
      <c r="J120" s="63"/>
      <c r="K120" s="63"/>
      <c r="L120" s="63"/>
      <c r="M120" s="63"/>
      <c r="N120" s="63"/>
    </row>
    <row r="121" spans="1:14" ht="12" customHeight="1">
      <c r="A121" s="203"/>
      <c r="B121" s="204"/>
      <c r="C121" s="204"/>
      <c r="D121" s="204"/>
      <c r="E121" s="101"/>
      <c r="F121" s="63"/>
      <c r="G121" s="63"/>
      <c r="H121" s="63"/>
      <c r="I121" s="63"/>
      <c r="J121" s="63"/>
      <c r="K121" s="63"/>
      <c r="L121" s="63"/>
      <c r="M121" s="63"/>
      <c r="N121" s="63"/>
    </row>
    <row r="122" spans="1:14" ht="12" customHeight="1">
      <c r="A122" s="203"/>
      <c r="B122" s="204"/>
      <c r="C122" s="204"/>
      <c r="D122" s="204"/>
      <c r="E122" s="101"/>
      <c r="F122" s="63"/>
      <c r="G122" s="63"/>
      <c r="H122" s="63"/>
      <c r="I122" s="63"/>
      <c r="J122" s="63"/>
      <c r="K122" s="63"/>
      <c r="L122" s="63"/>
      <c r="M122" s="63"/>
      <c r="N122" s="63"/>
    </row>
    <row r="123" spans="1:14" ht="12" customHeight="1">
      <c r="A123" s="203"/>
      <c r="B123" s="204"/>
      <c r="C123" s="204"/>
      <c r="D123" s="204"/>
      <c r="E123" s="101"/>
      <c r="F123" s="63"/>
      <c r="G123" s="63"/>
      <c r="H123" s="63"/>
      <c r="I123" s="63"/>
      <c r="J123" s="63"/>
      <c r="K123" s="63"/>
      <c r="L123" s="63"/>
      <c r="M123" s="63"/>
      <c r="N123" s="63"/>
    </row>
    <row r="124" spans="1:14" ht="12" customHeight="1">
      <c r="A124" s="203"/>
      <c r="B124" s="204"/>
      <c r="C124" s="204"/>
      <c r="D124" s="204"/>
      <c r="E124" s="101"/>
      <c r="F124" s="63"/>
      <c r="G124" s="63"/>
      <c r="H124" s="63"/>
      <c r="I124" s="63"/>
      <c r="J124" s="63"/>
      <c r="K124" s="63"/>
      <c r="L124" s="63"/>
      <c r="M124" s="63"/>
      <c r="N124" s="63"/>
    </row>
    <row r="125" spans="1:14" ht="12" customHeight="1">
      <c r="A125" s="203"/>
      <c r="B125" s="204"/>
      <c r="C125" s="204"/>
      <c r="D125" s="204"/>
      <c r="E125" s="101"/>
      <c r="F125" s="63"/>
      <c r="G125" s="63"/>
      <c r="H125" s="63"/>
      <c r="I125" s="63"/>
      <c r="J125" s="63"/>
      <c r="K125" s="63"/>
      <c r="L125" s="63"/>
      <c r="M125" s="63"/>
      <c r="N125" s="63"/>
    </row>
    <row r="126" spans="1:14" ht="12" customHeight="1">
      <c r="A126" s="203"/>
      <c r="B126" s="204"/>
      <c r="C126" s="204"/>
      <c r="D126" s="204"/>
      <c r="E126" s="101"/>
      <c r="F126" s="63"/>
      <c r="G126" s="63"/>
      <c r="H126" s="63"/>
      <c r="I126" s="63"/>
      <c r="J126" s="63"/>
      <c r="K126" s="63"/>
      <c r="L126" s="63"/>
      <c r="M126" s="63"/>
      <c r="N126" s="63"/>
    </row>
    <row r="127" spans="1:14" ht="12" customHeight="1">
      <c r="A127" s="208"/>
      <c r="B127" s="209"/>
      <c r="C127" s="209"/>
      <c r="D127" s="209"/>
      <c r="E127" s="101"/>
      <c r="F127" s="63"/>
      <c r="G127" s="63"/>
      <c r="H127" s="63"/>
      <c r="I127" s="63"/>
      <c r="J127" s="63"/>
      <c r="K127" s="63"/>
      <c r="L127" s="63"/>
      <c r="M127" s="63"/>
      <c r="N127" s="63"/>
    </row>
    <row r="128" spans="1:14" ht="12" customHeight="1">
      <c r="A128" s="208"/>
      <c r="B128" s="209"/>
      <c r="C128" s="209"/>
      <c r="D128" s="209"/>
      <c r="E128" s="101"/>
      <c r="F128" s="63"/>
      <c r="G128" s="63"/>
      <c r="H128" s="63"/>
      <c r="I128" s="63"/>
      <c r="J128" s="63"/>
      <c r="K128" s="63"/>
      <c r="L128" s="63"/>
      <c r="M128" s="63"/>
      <c r="N128" s="63"/>
    </row>
    <row r="129" spans="1:14" ht="12" customHeight="1">
      <c r="A129" s="208"/>
      <c r="B129" s="209"/>
      <c r="C129" s="209"/>
      <c r="D129" s="209"/>
      <c r="E129" s="101"/>
      <c r="F129" s="63"/>
      <c r="G129" s="63"/>
      <c r="H129" s="63"/>
      <c r="I129" s="63"/>
      <c r="J129" s="63"/>
      <c r="K129" s="63"/>
      <c r="L129" s="63"/>
      <c r="M129" s="63"/>
      <c r="N129" s="63"/>
    </row>
    <row r="130" spans="1:14" ht="12" customHeight="1">
      <c r="A130" s="208"/>
      <c r="B130" s="209"/>
      <c r="C130" s="209"/>
      <c r="D130" s="209"/>
      <c r="E130" s="101"/>
      <c r="F130" s="63"/>
      <c r="G130" s="63"/>
      <c r="H130" s="63"/>
      <c r="I130" s="63"/>
      <c r="J130" s="63"/>
      <c r="K130" s="63"/>
      <c r="L130" s="63"/>
      <c r="M130" s="63"/>
      <c r="N130" s="63"/>
    </row>
    <row r="131" spans="1:14" ht="12" customHeight="1">
      <c r="A131" s="203"/>
      <c r="B131" s="204"/>
      <c r="C131" s="204"/>
      <c r="D131" s="204"/>
      <c r="E131" s="101"/>
      <c r="F131" s="63"/>
      <c r="G131" s="63"/>
      <c r="H131" s="63"/>
      <c r="I131" s="63"/>
      <c r="J131" s="63"/>
      <c r="K131" s="63"/>
      <c r="L131" s="63"/>
      <c r="M131" s="63"/>
      <c r="N131" s="63"/>
    </row>
    <row r="132" spans="1:14" ht="12" customHeight="1">
      <c r="A132" s="203"/>
      <c r="B132" s="204"/>
      <c r="C132" s="204"/>
      <c r="D132" s="204"/>
      <c r="E132" s="101"/>
      <c r="F132" s="63"/>
      <c r="G132" s="63"/>
      <c r="H132" s="63"/>
      <c r="I132" s="63"/>
      <c r="J132" s="63"/>
      <c r="K132" s="63"/>
      <c r="L132" s="63"/>
      <c r="M132" s="63"/>
      <c r="N132" s="63"/>
    </row>
    <row r="133" spans="1:14" ht="12" customHeight="1">
      <c r="A133" s="203"/>
      <c r="B133" s="204"/>
      <c r="C133" s="204"/>
      <c r="D133" s="204"/>
      <c r="E133" s="101"/>
      <c r="F133" s="63"/>
      <c r="G133" s="63"/>
      <c r="H133" s="63"/>
      <c r="I133" s="63"/>
      <c r="J133" s="63"/>
      <c r="K133" s="63"/>
      <c r="L133" s="63"/>
      <c r="M133" s="63"/>
      <c r="N133" s="63"/>
    </row>
    <row r="134" spans="1:14" ht="12" customHeight="1">
      <c r="A134" s="203"/>
      <c r="B134" s="204"/>
      <c r="C134" s="204"/>
      <c r="D134" s="204"/>
      <c r="E134" s="101"/>
      <c r="F134" s="63"/>
      <c r="G134" s="63"/>
      <c r="H134" s="63"/>
      <c r="I134" s="63"/>
      <c r="J134" s="63"/>
      <c r="K134" s="63"/>
      <c r="L134" s="63"/>
      <c r="M134" s="63"/>
      <c r="N134" s="63"/>
    </row>
    <row r="135" spans="1:14" ht="12" customHeight="1">
      <c r="A135" s="203"/>
      <c r="B135" s="204"/>
      <c r="C135" s="204"/>
      <c r="D135" s="204"/>
      <c r="E135" s="101"/>
      <c r="F135" s="63"/>
      <c r="G135" s="63"/>
      <c r="H135" s="63"/>
      <c r="I135" s="63"/>
      <c r="J135" s="63"/>
      <c r="K135" s="63"/>
      <c r="L135" s="63"/>
      <c r="M135" s="63"/>
      <c r="N135" s="63"/>
    </row>
    <row r="136" spans="1:14" ht="12" customHeight="1">
      <c r="A136" s="203"/>
      <c r="B136" s="204"/>
      <c r="C136" s="204"/>
      <c r="D136" s="204"/>
      <c r="E136" s="101"/>
      <c r="F136" s="63"/>
      <c r="G136" s="63"/>
      <c r="H136" s="63"/>
      <c r="I136" s="63"/>
      <c r="J136" s="63"/>
      <c r="K136" s="63"/>
      <c r="L136" s="63"/>
      <c r="M136" s="63"/>
      <c r="N136" s="63"/>
    </row>
    <row r="137" spans="1:14" ht="15" customHeight="1">
      <c r="A137" s="63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</row>
    <row r="138" spans="1:14" ht="14.25" customHeight="1">
      <c r="A138" s="1" t="s">
        <v>32</v>
      </c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</row>
    <row r="139" spans="1:14" ht="9" customHeight="1">
      <c r="A139" s="63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</row>
    <row r="140" spans="1:14" ht="22">
      <c r="A140" s="109" t="s">
        <v>3</v>
      </c>
      <c r="B140" s="110" t="s">
        <v>4</v>
      </c>
      <c r="C140" s="111" t="s">
        <v>33</v>
      </c>
      <c r="D140" s="111" t="s">
        <v>34</v>
      </c>
      <c r="E140" s="112" t="s">
        <v>23</v>
      </c>
      <c r="F140" s="63"/>
      <c r="G140" s="63"/>
      <c r="H140" s="63"/>
      <c r="I140" s="63"/>
      <c r="J140" s="63"/>
      <c r="K140" s="63"/>
      <c r="L140" s="63"/>
      <c r="M140" s="63"/>
      <c r="N140" s="63"/>
    </row>
    <row r="141" spans="1:14" ht="15" customHeight="1" thickBot="1">
      <c r="A141" s="64">
        <v>1</v>
      </c>
      <c r="B141" s="65">
        <v>2</v>
      </c>
      <c r="C141" s="66">
        <v>3</v>
      </c>
      <c r="D141" s="66">
        <v>4</v>
      </c>
      <c r="E141" s="67" t="s">
        <v>24</v>
      </c>
      <c r="F141" s="63"/>
      <c r="G141" s="63"/>
      <c r="H141" s="63"/>
      <c r="I141" s="63"/>
      <c r="J141" s="63"/>
      <c r="K141" s="63"/>
      <c r="L141" s="63"/>
      <c r="M141" s="63"/>
      <c r="N141" s="63"/>
    </row>
    <row r="142" spans="1:14" ht="15" customHeight="1" thickTop="1">
      <c r="A142" s="32">
        <v>1</v>
      </c>
      <c r="B142" s="69" t="s">
        <v>130</v>
      </c>
      <c r="C142" s="113">
        <v>590</v>
      </c>
      <c r="D142" s="114">
        <v>170</v>
      </c>
      <c r="E142" s="98">
        <v>28.81</v>
      </c>
      <c r="F142" s="63"/>
      <c r="G142" s="63"/>
      <c r="H142" s="63"/>
      <c r="I142" s="63"/>
      <c r="J142" s="63"/>
      <c r="K142" s="63"/>
      <c r="L142" s="63"/>
      <c r="M142" s="63"/>
      <c r="N142" s="63"/>
    </row>
    <row r="143" spans="1:14" ht="15" customHeight="1">
      <c r="A143" s="36">
        <v>2</v>
      </c>
      <c r="B143" s="73" t="s">
        <v>131</v>
      </c>
      <c r="C143" s="115">
        <v>629</v>
      </c>
      <c r="D143" s="116">
        <v>215</v>
      </c>
      <c r="E143" s="98">
        <v>34.18</v>
      </c>
      <c r="F143" s="63"/>
      <c r="G143" s="63"/>
      <c r="H143" s="63"/>
      <c r="I143" s="63"/>
      <c r="J143" s="63"/>
      <c r="K143" s="63"/>
      <c r="L143" s="63"/>
      <c r="M143" s="63"/>
      <c r="N143" s="63"/>
    </row>
    <row r="144" spans="1:14" ht="15" customHeight="1">
      <c r="A144" s="36">
        <v>3</v>
      </c>
      <c r="B144" s="73" t="s">
        <v>132</v>
      </c>
      <c r="C144" s="115">
        <v>403</v>
      </c>
      <c r="D144" s="116">
        <v>139</v>
      </c>
      <c r="E144" s="98">
        <v>34.49</v>
      </c>
      <c r="F144" s="63"/>
      <c r="G144" s="63"/>
      <c r="H144" s="63"/>
      <c r="I144" s="63"/>
      <c r="J144" s="63"/>
      <c r="K144" s="63"/>
      <c r="L144" s="63"/>
      <c r="M144" s="63"/>
      <c r="N144" s="63"/>
    </row>
    <row r="145" spans="1:14" ht="15" customHeight="1">
      <c r="A145" s="36">
        <v>4</v>
      </c>
      <c r="B145" s="73" t="s">
        <v>133</v>
      </c>
      <c r="C145" s="107">
        <v>165</v>
      </c>
      <c r="D145" s="108">
        <v>23</v>
      </c>
      <c r="E145" s="98">
        <v>13.94</v>
      </c>
      <c r="F145" s="63"/>
      <c r="G145" s="63"/>
      <c r="H145" s="63"/>
      <c r="I145" s="63"/>
      <c r="J145" s="63"/>
      <c r="K145" s="63"/>
      <c r="L145" s="63"/>
      <c r="M145" s="63"/>
      <c r="N145" s="63"/>
    </row>
    <row r="146" spans="1:14" ht="15" customHeight="1">
      <c r="A146" s="36">
        <v>5</v>
      </c>
      <c r="B146" s="73" t="s">
        <v>134</v>
      </c>
      <c r="C146" s="107">
        <v>119</v>
      </c>
      <c r="D146" s="108">
        <v>24</v>
      </c>
      <c r="E146" s="135">
        <v>20.170000000000002</v>
      </c>
      <c r="F146" s="63"/>
      <c r="G146" s="63"/>
      <c r="H146" s="63"/>
      <c r="I146" s="63"/>
      <c r="J146" s="63"/>
      <c r="K146" s="63"/>
      <c r="L146" s="63"/>
      <c r="M146" s="63"/>
      <c r="N146" s="63"/>
    </row>
    <row r="147" spans="1:14" ht="15" customHeight="1">
      <c r="A147" s="84">
        <v>6</v>
      </c>
      <c r="B147" s="128" t="s">
        <v>135</v>
      </c>
      <c r="C147" s="70">
        <v>217</v>
      </c>
      <c r="D147" s="70">
        <v>83</v>
      </c>
      <c r="E147" s="75">
        <v>38.25</v>
      </c>
      <c r="F147" s="68"/>
      <c r="G147" s="63"/>
      <c r="H147" s="63"/>
      <c r="I147" s="63"/>
      <c r="J147" s="63"/>
      <c r="K147" s="63"/>
      <c r="L147" s="63"/>
      <c r="M147" s="63"/>
      <c r="N147" s="63"/>
    </row>
    <row r="148" spans="1:14" ht="15" customHeight="1" thickBot="1">
      <c r="A148" s="86">
        <v>7</v>
      </c>
      <c r="B148" s="76" t="s">
        <v>136</v>
      </c>
      <c r="C148" s="41">
        <v>126</v>
      </c>
      <c r="D148" s="41">
        <v>39</v>
      </c>
      <c r="E148" s="43">
        <v>30.95</v>
      </c>
      <c r="F148" s="63"/>
      <c r="G148" s="63"/>
      <c r="H148" s="63"/>
      <c r="I148" s="63"/>
      <c r="J148" s="63"/>
      <c r="K148" s="63"/>
      <c r="L148" s="63"/>
      <c r="M148" s="63"/>
      <c r="N148" s="63"/>
    </row>
    <row r="149" spans="1:14" ht="15" customHeight="1" thickTop="1" thickBot="1">
      <c r="A149" s="44"/>
      <c r="B149" s="45" t="s">
        <v>9</v>
      </c>
      <c r="C149" s="191">
        <v>2249</v>
      </c>
      <c r="D149" s="191">
        <v>693</v>
      </c>
      <c r="E149" s="102">
        <v>30.81</v>
      </c>
      <c r="F149" s="63"/>
      <c r="G149" s="63"/>
      <c r="H149" s="63"/>
      <c r="I149" s="63"/>
      <c r="J149" s="63"/>
      <c r="K149" s="63"/>
      <c r="L149" s="63"/>
      <c r="M149" s="63"/>
      <c r="N149" s="63"/>
    </row>
    <row r="150" spans="1:14" ht="12" customHeight="1">
      <c r="A150" s="221" t="s">
        <v>25</v>
      </c>
      <c r="B150" s="222"/>
      <c r="C150" s="222"/>
      <c r="D150" s="222"/>
      <c r="E150" s="103"/>
      <c r="F150" s="63"/>
      <c r="G150" s="63"/>
      <c r="H150" s="63"/>
      <c r="I150" s="63"/>
      <c r="J150" s="63"/>
      <c r="K150" s="63"/>
      <c r="L150" s="63"/>
      <c r="M150" s="63"/>
      <c r="N150" s="63"/>
    </row>
    <row r="151" spans="1:14" ht="15" customHeight="1">
      <c r="A151" s="104"/>
      <c r="B151" s="104"/>
      <c r="C151" s="104"/>
      <c r="D151" s="104"/>
      <c r="E151" s="103"/>
      <c r="F151" s="63"/>
      <c r="G151" s="63"/>
      <c r="H151" s="63"/>
      <c r="I151" s="63"/>
      <c r="J151" s="63"/>
      <c r="K151" s="63"/>
      <c r="L151" s="63"/>
      <c r="M151" s="63"/>
      <c r="N151" s="63"/>
    </row>
    <row r="152" spans="1:14" ht="14.25" customHeight="1">
      <c r="A152" s="1" t="s">
        <v>35</v>
      </c>
      <c r="B152" s="104"/>
      <c r="C152" s="104"/>
      <c r="D152" s="104"/>
      <c r="E152" s="103"/>
      <c r="F152" s="63"/>
      <c r="G152" s="63"/>
      <c r="H152" s="63"/>
      <c r="I152" s="63"/>
      <c r="J152" s="63"/>
      <c r="K152" s="63"/>
      <c r="L152" s="63"/>
      <c r="M152" s="63"/>
      <c r="N152" s="63"/>
    </row>
    <row r="153" spans="1:14" ht="9" customHeight="1" thickBot="1">
      <c r="A153" s="104"/>
      <c r="B153" s="104"/>
      <c r="C153" s="104"/>
      <c r="D153" s="104"/>
      <c r="E153" s="103"/>
      <c r="F153" s="63"/>
      <c r="G153" s="63"/>
      <c r="H153" s="63"/>
      <c r="I153" s="63"/>
      <c r="J153" s="63"/>
      <c r="K153" s="63"/>
      <c r="L153" s="63"/>
      <c r="M153" s="63"/>
      <c r="N153" s="63"/>
    </row>
    <row r="154" spans="1:14" ht="59.15" customHeight="1">
      <c r="A154" s="92" t="s">
        <v>3</v>
      </c>
      <c r="B154" s="93" t="s">
        <v>4</v>
      </c>
      <c r="C154" s="94" t="s">
        <v>36</v>
      </c>
      <c r="D154" s="94" t="s">
        <v>37</v>
      </c>
      <c r="E154" s="95" t="s">
        <v>23</v>
      </c>
      <c r="F154" s="63"/>
      <c r="G154" s="63"/>
      <c r="H154" s="63"/>
      <c r="I154" s="63"/>
      <c r="J154" s="63"/>
      <c r="K154" s="63"/>
      <c r="L154" s="63"/>
      <c r="M154" s="63"/>
      <c r="N154" s="63"/>
    </row>
    <row r="155" spans="1:14" ht="13" customHeight="1" thickBot="1">
      <c r="A155" s="64">
        <v>1</v>
      </c>
      <c r="B155" s="65">
        <v>2</v>
      </c>
      <c r="C155" s="66">
        <v>3</v>
      </c>
      <c r="D155" s="66">
        <v>4</v>
      </c>
      <c r="E155" s="67" t="s">
        <v>24</v>
      </c>
      <c r="F155" s="63"/>
      <c r="G155" s="63"/>
      <c r="H155" s="63"/>
      <c r="I155" s="63"/>
      <c r="J155" s="63"/>
      <c r="K155" s="63"/>
      <c r="L155" s="63"/>
      <c r="M155" s="63"/>
      <c r="N155" s="63"/>
    </row>
    <row r="156" spans="1:14" ht="13.5" customHeight="1" thickTop="1">
      <c r="A156" s="32">
        <v>1</v>
      </c>
      <c r="B156" s="69" t="s">
        <v>130</v>
      </c>
      <c r="C156" s="181">
        <v>392</v>
      </c>
      <c r="D156" s="181">
        <v>392</v>
      </c>
      <c r="E156" s="98">
        <f>D156/C156*100</f>
        <v>100</v>
      </c>
      <c r="F156" s="63"/>
      <c r="G156" s="63"/>
      <c r="H156" s="63"/>
      <c r="I156" s="63"/>
      <c r="J156" s="63"/>
      <c r="K156" s="63"/>
      <c r="L156" s="63"/>
      <c r="M156" s="63"/>
      <c r="N156" s="63"/>
    </row>
    <row r="157" spans="1:14" ht="13.5" customHeight="1">
      <c r="A157" s="36">
        <v>2</v>
      </c>
      <c r="B157" s="73" t="s">
        <v>131</v>
      </c>
      <c r="C157" s="181">
        <v>365</v>
      </c>
      <c r="D157" s="181">
        <v>365</v>
      </c>
      <c r="E157" s="98">
        <f t="shared" ref="E157:E163" si="0">D157/C157*100</f>
        <v>100</v>
      </c>
      <c r="F157" s="63"/>
      <c r="G157" s="63"/>
      <c r="H157" s="63"/>
      <c r="I157" s="63"/>
      <c r="J157" s="63"/>
      <c r="K157" s="63"/>
      <c r="L157" s="63"/>
      <c r="M157" s="63"/>
      <c r="N157" s="63"/>
    </row>
    <row r="158" spans="1:14" ht="13.5" customHeight="1">
      <c r="A158" s="36">
        <v>3</v>
      </c>
      <c r="B158" s="73" t="s">
        <v>132</v>
      </c>
      <c r="C158" s="181">
        <v>154</v>
      </c>
      <c r="D158" s="181">
        <v>154</v>
      </c>
      <c r="E158" s="98">
        <f t="shared" si="0"/>
        <v>100</v>
      </c>
      <c r="F158" s="63"/>
      <c r="G158" s="63"/>
      <c r="H158" s="63"/>
      <c r="I158" s="63"/>
      <c r="J158" s="63"/>
      <c r="K158" s="63"/>
      <c r="L158" s="63"/>
      <c r="M158" s="63"/>
      <c r="N158" s="63"/>
    </row>
    <row r="159" spans="1:14" ht="13.5" customHeight="1">
      <c r="A159" s="36">
        <v>4</v>
      </c>
      <c r="B159" s="73" t="s">
        <v>133</v>
      </c>
      <c r="C159" s="181">
        <v>89</v>
      </c>
      <c r="D159" s="181">
        <v>89</v>
      </c>
      <c r="E159" s="98">
        <f t="shared" si="0"/>
        <v>100</v>
      </c>
      <c r="F159" s="63"/>
      <c r="G159" s="63"/>
      <c r="H159" s="63"/>
      <c r="I159" s="63"/>
      <c r="J159" s="63"/>
      <c r="K159" s="63"/>
      <c r="L159" s="63"/>
      <c r="M159" s="63"/>
      <c r="N159" s="63"/>
    </row>
    <row r="160" spans="1:14" ht="13.5" customHeight="1">
      <c r="A160" s="36">
        <v>5</v>
      </c>
      <c r="B160" s="73" t="s">
        <v>134</v>
      </c>
      <c r="C160" s="181">
        <v>83</v>
      </c>
      <c r="D160" s="181">
        <v>83</v>
      </c>
      <c r="E160" s="98">
        <f t="shared" si="0"/>
        <v>100</v>
      </c>
      <c r="F160" s="63"/>
      <c r="G160" s="63"/>
      <c r="H160" s="63"/>
      <c r="I160" s="63"/>
      <c r="J160" s="63"/>
      <c r="K160" s="63"/>
      <c r="L160" s="63"/>
      <c r="M160" s="63"/>
      <c r="N160" s="63"/>
    </row>
    <row r="161" spans="1:14" ht="15" customHeight="1">
      <c r="A161" s="84">
        <v>6</v>
      </c>
      <c r="B161" s="128" t="s">
        <v>135</v>
      </c>
      <c r="C161" s="181">
        <v>131</v>
      </c>
      <c r="D161" s="181">
        <v>131</v>
      </c>
      <c r="E161" s="98">
        <f t="shared" si="0"/>
        <v>100</v>
      </c>
      <c r="F161" s="68"/>
      <c r="G161" s="63"/>
      <c r="H161" s="63"/>
      <c r="I161" s="63"/>
      <c r="J161" s="63"/>
      <c r="K161" s="63"/>
      <c r="L161" s="63"/>
      <c r="M161" s="63"/>
      <c r="N161" s="63"/>
    </row>
    <row r="162" spans="1:14" ht="15" customHeight="1" thickBot="1">
      <c r="A162" s="86">
        <v>7</v>
      </c>
      <c r="B162" s="76" t="s">
        <v>136</v>
      </c>
      <c r="C162" s="181">
        <v>87</v>
      </c>
      <c r="D162" s="181">
        <v>87</v>
      </c>
      <c r="E162" s="98">
        <f t="shared" si="0"/>
        <v>100</v>
      </c>
      <c r="F162" s="63"/>
      <c r="G162" s="63"/>
      <c r="H162" s="63"/>
      <c r="I162" s="63"/>
      <c r="J162" s="63"/>
      <c r="K162" s="63"/>
      <c r="L162" s="63"/>
      <c r="M162" s="63"/>
      <c r="N162" s="63"/>
    </row>
    <row r="163" spans="1:14" ht="15" customHeight="1" thickTop="1" thickBot="1">
      <c r="A163" s="44"/>
      <c r="B163" s="45" t="s">
        <v>9</v>
      </c>
      <c r="C163" s="211">
        <f t="shared" ref="C163" si="1">SUM(C156:C162)</f>
        <v>1301</v>
      </c>
      <c r="D163" s="211">
        <f>SUM(D156:D162)</f>
        <v>1301</v>
      </c>
      <c r="E163" s="102">
        <f t="shared" si="0"/>
        <v>100</v>
      </c>
      <c r="F163" s="63"/>
      <c r="G163" s="63"/>
      <c r="H163" s="63"/>
      <c r="I163" s="63"/>
      <c r="J163" s="63"/>
      <c r="K163" s="63"/>
      <c r="L163" s="63"/>
      <c r="M163" s="63"/>
      <c r="N163" s="63"/>
    </row>
    <row r="164" spans="1:14" ht="12" customHeight="1">
      <c r="A164" s="221" t="s">
        <v>25</v>
      </c>
      <c r="B164" s="222"/>
      <c r="C164" s="222"/>
      <c r="D164" s="101"/>
      <c r="E164" s="101"/>
      <c r="F164" s="63"/>
      <c r="G164" s="63"/>
      <c r="H164" s="63"/>
      <c r="I164" s="63"/>
      <c r="J164" s="63"/>
      <c r="K164" s="63"/>
      <c r="L164" s="63"/>
      <c r="M164" s="63"/>
      <c r="N164" s="63"/>
    </row>
    <row r="165" spans="1:14" ht="12" customHeight="1">
      <c r="A165" s="203"/>
      <c r="B165" s="204"/>
      <c r="C165" s="204"/>
      <c r="D165" s="101"/>
      <c r="E165" s="101"/>
      <c r="F165" s="63"/>
      <c r="G165" s="63"/>
      <c r="H165" s="63"/>
      <c r="I165" s="63"/>
      <c r="J165" s="63"/>
      <c r="K165" s="63"/>
      <c r="L165" s="63"/>
      <c r="M165" s="63"/>
      <c r="N165" s="63"/>
    </row>
    <row r="166" spans="1:14" ht="12" customHeight="1">
      <c r="A166" s="203"/>
      <c r="B166" s="204"/>
      <c r="C166" s="204"/>
      <c r="D166" s="101"/>
      <c r="E166" s="101"/>
      <c r="F166" s="63"/>
      <c r="G166" s="63"/>
      <c r="H166" s="63"/>
      <c r="I166" s="63"/>
      <c r="J166" s="63"/>
      <c r="K166" s="63"/>
      <c r="L166" s="63"/>
      <c r="M166" s="63"/>
      <c r="N166" s="63"/>
    </row>
    <row r="167" spans="1:14" ht="12" customHeight="1">
      <c r="A167" s="203"/>
      <c r="B167" s="204"/>
      <c r="C167" s="204"/>
      <c r="D167" s="101"/>
      <c r="E167" s="101"/>
      <c r="F167" s="63"/>
      <c r="G167" s="63"/>
      <c r="H167" s="63"/>
      <c r="I167" s="63"/>
      <c r="J167" s="63"/>
      <c r="K167" s="63"/>
      <c r="L167" s="63"/>
      <c r="M167" s="63"/>
      <c r="N167" s="63"/>
    </row>
    <row r="168" spans="1:14" ht="12" customHeight="1">
      <c r="A168" s="203"/>
      <c r="B168" s="204"/>
      <c r="C168" s="204"/>
      <c r="D168" s="101"/>
      <c r="E168" s="101"/>
      <c r="F168" s="63"/>
      <c r="G168" s="63"/>
      <c r="H168" s="63"/>
      <c r="I168" s="63"/>
      <c r="J168" s="63"/>
      <c r="K168" s="63"/>
      <c r="L168" s="63"/>
      <c r="M168" s="63"/>
      <c r="N168" s="63"/>
    </row>
    <row r="169" spans="1:14" ht="12" customHeight="1">
      <c r="A169" s="203"/>
      <c r="B169" s="204"/>
      <c r="C169" s="204"/>
      <c r="D169" s="101"/>
      <c r="E169" s="101"/>
      <c r="F169" s="63"/>
      <c r="G169" s="63"/>
      <c r="H169" s="63"/>
      <c r="I169" s="63"/>
      <c r="J169" s="63"/>
      <c r="K169" s="63"/>
      <c r="L169" s="63"/>
      <c r="M169" s="63"/>
      <c r="N169" s="63"/>
    </row>
    <row r="170" spans="1:14" ht="12" customHeight="1">
      <c r="A170" s="203"/>
      <c r="B170" s="204"/>
      <c r="C170" s="204"/>
      <c r="D170" s="101"/>
      <c r="E170" s="101"/>
      <c r="F170" s="63"/>
      <c r="G170" s="63"/>
      <c r="H170" s="63"/>
      <c r="I170" s="63"/>
      <c r="J170" s="63"/>
      <c r="K170" s="63"/>
      <c r="L170" s="63"/>
      <c r="M170" s="63"/>
      <c r="N170" s="63"/>
    </row>
    <row r="171" spans="1:14" ht="12" customHeight="1">
      <c r="A171" s="203"/>
      <c r="B171" s="204"/>
      <c r="C171" s="204"/>
      <c r="D171" s="101"/>
      <c r="E171" s="101"/>
      <c r="F171" s="63"/>
      <c r="G171" s="63"/>
      <c r="H171" s="63"/>
      <c r="I171" s="63"/>
      <c r="J171" s="63"/>
      <c r="K171" s="63"/>
      <c r="L171" s="63"/>
      <c r="M171" s="63"/>
      <c r="N171" s="63"/>
    </row>
    <row r="172" spans="1:14" ht="12" customHeight="1">
      <c r="A172" s="203"/>
      <c r="B172" s="204"/>
      <c r="C172" s="204"/>
      <c r="D172" s="101"/>
      <c r="E172" s="101"/>
      <c r="F172" s="63"/>
      <c r="G172" s="63"/>
      <c r="H172" s="63"/>
      <c r="I172" s="63"/>
      <c r="J172" s="63"/>
      <c r="K172" s="63"/>
      <c r="L172" s="63"/>
      <c r="M172" s="63"/>
      <c r="N172" s="63"/>
    </row>
    <row r="173" spans="1:14" ht="12" customHeight="1">
      <c r="A173" s="203"/>
      <c r="B173" s="204"/>
      <c r="C173" s="204"/>
      <c r="D173" s="101"/>
      <c r="E173" s="101"/>
      <c r="F173" s="63"/>
      <c r="G173" s="63"/>
      <c r="H173" s="63"/>
      <c r="I173" s="63"/>
      <c r="J173" s="63"/>
      <c r="K173" s="63"/>
      <c r="L173" s="63"/>
      <c r="M173" s="63"/>
      <c r="N173" s="63"/>
    </row>
    <row r="174" spans="1:14" ht="12" customHeight="1">
      <c r="A174" s="208"/>
      <c r="B174" s="209"/>
      <c r="C174" s="209"/>
      <c r="D174" s="101"/>
      <c r="E174" s="101"/>
      <c r="F174" s="63"/>
      <c r="G174" s="63"/>
      <c r="H174" s="63"/>
      <c r="I174" s="63"/>
      <c r="J174" s="63"/>
      <c r="K174" s="63"/>
      <c r="L174" s="63"/>
      <c r="M174" s="63"/>
      <c r="N174" s="63"/>
    </row>
    <row r="175" spans="1:14" ht="12" customHeight="1">
      <c r="A175" s="208"/>
      <c r="B175" s="209"/>
      <c r="C175" s="209"/>
      <c r="D175" s="101"/>
      <c r="E175" s="101"/>
      <c r="F175" s="63"/>
      <c r="G175" s="63"/>
      <c r="H175" s="63"/>
      <c r="I175" s="63"/>
      <c r="J175" s="63"/>
      <c r="K175" s="63"/>
      <c r="L175" s="63"/>
      <c r="M175" s="63"/>
      <c r="N175" s="63"/>
    </row>
    <row r="176" spans="1:14" ht="12" customHeight="1">
      <c r="A176" s="208"/>
      <c r="B176" s="209"/>
      <c r="C176" s="209"/>
      <c r="D176" s="101"/>
      <c r="E176" s="101"/>
      <c r="F176" s="63"/>
      <c r="G176" s="63"/>
      <c r="H176" s="63"/>
      <c r="I176" s="63"/>
      <c r="J176" s="63"/>
      <c r="K176" s="63"/>
      <c r="L176" s="63"/>
      <c r="M176" s="63"/>
      <c r="N176" s="63"/>
    </row>
    <row r="177" spans="1:14" ht="12" customHeight="1">
      <c r="A177" s="203"/>
      <c r="B177" s="204"/>
      <c r="C177" s="204"/>
      <c r="D177" s="101"/>
      <c r="E177" s="101"/>
      <c r="F177" s="63"/>
      <c r="G177" s="63"/>
      <c r="H177" s="63"/>
      <c r="I177" s="63"/>
      <c r="J177" s="63"/>
      <c r="K177" s="63"/>
      <c r="L177" s="63"/>
      <c r="M177" s="63"/>
      <c r="N177" s="63"/>
    </row>
    <row r="178" spans="1:14" ht="12" customHeight="1">
      <c r="A178" s="203"/>
      <c r="B178" s="204"/>
      <c r="C178" s="204"/>
      <c r="D178" s="101"/>
      <c r="E178" s="101"/>
      <c r="F178" s="63"/>
      <c r="G178" s="63"/>
      <c r="H178" s="63"/>
      <c r="I178" s="63"/>
      <c r="J178" s="63"/>
      <c r="K178" s="63"/>
      <c r="L178" s="63"/>
      <c r="M178" s="63"/>
      <c r="N178" s="63"/>
    </row>
    <row r="179" spans="1:14" ht="12" customHeight="1">
      <c r="A179" s="203"/>
      <c r="B179" s="204"/>
      <c r="C179" s="204"/>
      <c r="D179" s="101"/>
      <c r="E179" s="101"/>
      <c r="F179" s="63"/>
      <c r="G179" s="63"/>
      <c r="H179" s="63"/>
      <c r="I179" s="63"/>
      <c r="J179" s="63"/>
      <c r="K179" s="63"/>
      <c r="L179" s="63"/>
      <c r="M179" s="63"/>
      <c r="N179" s="63"/>
    </row>
    <row r="180" spans="1:14" ht="12" customHeight="1">
      <c r="A180" s="203"/>
      <c r="B180" s="204"/>
      <c r="C180" s="204"/>
      <c r="D180" s="101"/>
      <c r="E180" s="101"/>
      <c r="F180" s="63"/>
      <c r="G180" s="63"/>
      <c r="H180" s="63"/>
      <c r="I180" s="63"/>
      <c r="J180" s="63"/>
      <c r="K180" s="63"/>
      <c r="L180" s="63"/>
      <c r="M180" s="63"/>
      <c r="N180" s="63"/>
    </row>
    <row r="181" spans="1:14" ht="12" customHeight="1">
      <c r="A181" s="203"/>
      <c r="B181" s="204"/>
      <c r="C181" s="204"/>
      <c r="D181" s="101"/>
      <c r="E181" s="101"/>
      <c r="F181" s="63"/>
      <c r="G181" s="63"/>
      <c r="H181" s="63"/>
      <c r="I181" s="63"/>
      <c r="J181" s="63"/>
      <c r="K181" s="63"/>
      <c r="L181" s="63"/>
      <c r="M181" s="63"/>
      <c r="N181" s="63"/>
    </row>
    <row r="182" spans="1:14" ht="15" customHeight="1">
      <c r="A182" s="63"/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</row>
    <row r="183" spans="1:14" ht="14.25" customHeight="1">
      <c r="A183" s="1" t="s">
        <v>38</v>
      </c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</row>
    <row r="184" spans="1:14" ht="9" customHeight="1" thickBot="1">
      <c r="A184" s="63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</row>
    <row r="185" spans="1:14" ht="15" customHeight="1">
      <c r="A185" s="226" t="s">
        <v>39</v>
      </c>
      <c r="B185" s="228" t="s">
        <v>40</v>
      </c>
      <c r="C185" s="223" t="s">
        <v>41</v>
      </c>
      <c r="D185" s="224"/>
      <c r="E185" s="236" t="s">
        <v>42</v>
      </c>
      <c r="F185" s="63"/>
      <c r="G185" s="63"/>
      <c r="H185" s="63"/>
      <c r="I185" s="63"/>
      <c r="J185" s="63"/>
      <c r="K185" s="63"/>
      <c r="L185" s="63"/>
      <c r="M185" s="63"/>
      <c r="N185" s="63"/>
    </row>
    <row r="186" spans="1:14" ht="36">
      <c r="A186" s="227"/>
      <c r="B186" s="229"/>
      <c r="C186" s="117" t="s">
        <v>43</v>
      </c>
      <c r="D186" s="118" t="s">
        <v>44</v>
      </c>
      <c r="E186" s="237"/>
      <c r="F186" s="63"/>
      <c r="G186" s="63"/>
      <c r="H186" s="63"/>
      <c r="I186" s="63"/>
      <c r="J186" s="63"/>
      <c r="K186" s="63"/>
      <c r="L186" s="63"/>
      <c r="M186" s="63"/>
      <c r="N186" s="63"/>
    </row>
    <row r="187" spans="1:14" ht="15" customHeight="1" thickBot="1">
      <c r="A187" s="64">
        <v>1</v>
      </c>
      <c r="B187" s="65">
        <v>2</v>
      </c>
      <c r="C187" s="66">
        <v>3</v>
      </c>
      <c r="D187" s="119">
        <v>4</v>
      </c>
      <c r="E187" s="67" t="s">
        <v>45</v>
      </c>
      <c r="F187" s="63"/>
      <c r="G187" s="63"/>
      <c r="H187" s="63"/>
      <c r="I187" s="63"/>
      <c r="J187" s="63"/>
      <c r="K187" s="63"/>
      <c r="L187" s="63"/>
      <c r="M187" s="63"/>
      <c r="N187" s="63"/>
    </row>
    <row r="188" spans="1:14" ht="15" customHeight="1" thickTop="1">
      <c r="A188" s="32">
        <v>1</v>
      </c>
      <c r="B188" s="69" t="s">
        <v>130</v>
      </c>
      <c r="C188" s="195">
        <v>51206</v>
      </c>
      <c r="D188" s="97">
        <v>382</v>
      </c>
      <c r="E188" s="98">
        <f>D188/C188*1000</f>
        <v>7.4600632738350976</v>
      </c>
      <c r="F188" s="63"/>
      <c r="G188" s="198"/>
      <c r="H188" s="201"/>
      <c r="I188" s="198"/>
      <c r="J188" s="198"/>
      <c r="K188" s="63"/>
      <c r="L188" s="63"/>
      <c r="M188" s="63"/>
      <c r="N188" s="63"/>
    </row>
    <row r="189" spans="1:14" ht="15" customHeight="1">
      <c r="A189" s="36">
        <v>2</v>
      </c>
      <c r="B189" s="73" t="s">
        <v>131</v>
      </c>
      <c r="C189" s="192">
        <v>33595.5</v>
      </c>
      <c r="D189" s="99">
        <v>207</v>
      </c>
      <c r="E189" s="98">
        <f t="shared" ref="E189:E195" si="2">D189/C189*1000</f>
        <v>6.1615394918962361</v>
      </c>
      <c r="F189" s="63"/>
      <c r="G189" s="198"/>
      <c r="H189" s="201"/>
      <c r="I189" s="198"/>
      <c r="J189" s="198"/>
      <c r="K189" s="63"/>
      <c r="L189" s="63"/>
      <c r="M189" s="63"/>
      <c r="N189" s="63"/>
    </row>
    <row r="190" spans="1:14" ht="15" customHeight="1">
      <c r="A190" s="36">
        <v>3</v>
      </c>
      <c r="B190" s="73" t="s">
        <v>132</v>
      </c>
      <c r="C190" s="195">
        <v>29472</v>
      </c>
      <c r="D190" s="97">
        <v>321</v>
      </c>
      <c r="E190" s="98">
        <f t="shared" si="2"/>
        <v>10.891693811074918</v>
      </c>
      <c r="F190" s="63"/>
      <c r="G190" s="198"/>
      <c r="H190" s="201"/>
      <c r="I190" s="198"/>
      <c r="J190" s="198"/>
      <c r="K190" s="63"/>
      <c r="L190" s="63"/>
      <c r="M190" s="63"/>
      <c r="N190" s="63"/>
    </row>
    <row r="191" spans="1:14" ht="15" customHeight="1">
      <c r="A191" s="36">
        <v>4</v>
      </c>
      <c r="B191" s="73" t="s">
        <v>133</v>
      </c>
      <c r="C191" s="196">
        <v>14939</v>
      </c>
      <c r="D191" s="108">
        <v>55</v>
      </c>
      <c r="E191" s="98">
        <f t="shared" si="2"/>
        <v>3.6816386638998591</v>
      </c>
      <c r="F191" s="63"/>
      <c r="G191" s="198"/>
      <c r="H191" s="201"/>
      <c r="I191" s="198"/>
      <c r="J191" s="198"/>
      <c r="K191" s="63"/>
      <c r="L191" s="63"/>
      <c r="M191" s="63"/>
      <c r="N191" s="63"/>
    </row>
    <row r="192" spans="1:14" ht="15" customHeight="1">
      <c r="A192" s="36">
        <v>5</v>
      </c>
      <c r="B192" s="73" t="s">
        <v>134</v>
      </c>
      <c r="C192" s="196">
        <v>16174</v>
      </c>
      <c r="D192" s="108">
        <v>188</v>
      </c>
      <c r="E192" s="98">
        <f t="shared" si="2"/>
        <v>11.623593421540745</v>
      </c>
      <c r="F192" s="63"/>
      <c r="G192" s="198"/>
      <c r="H192" s="201"/>
      <c r="I192" s="198"/>
      <c r="J192" s="198"/>
      <c r="K192" s="63"/>
      <c r="L192" s="63"/>
      <c r="M192" s="63"/>
      <c r="N192" s="63"/>
    </row>
    <row r="193" spans="1:14" ht="15" customHeight="1">
      <c r="A193" s="84">
        <v>6</v>
      </c>
      <c r="B193" s="128" t="s">
        <v>135</v>
      </c>
      <c r="C193" s="197">
        <v>19542</v>
      </c>
      <c r="D193" s="70">
        <v>184</v>
      </c>
      <c r="E193" s="98">
        <f t="shared" si="2"/>
        <v>9.415617644048714</v>
      </c>
      <c r="F193" s="68"/>
      <c r="G193" s="198"/>
      <c r="H193" s="201"/>
      <c r="I193" s="198"/>
      <c r="J193" s="198"/>
      <c r="K193" s="63"/>
      <c r="L193" s="63"/>
      <c r="M193" s="63"/>
      <c r="N193" s="63"/>
    </row>
    <row r="194" spans="1:14" ht="15" customHeight="1" thickBot="1">
      <c r="A194" s="86">
        <v>7</v>
      </c>
      <c r="B194" s="76" t="s">
        <v>136</v>
      </c>
      <c r="C194" s="194">
        <v>17598.5</v>
      </c>
      <c r="D194" s="41">
        <v>244</v>
      </c>
      <c r="E194" s="98">
        <f t="shared" si="2"/>
        <v>13.86481802426343</v>
      </c>
      <c r="F194" s="63"/>
      <c r="G194" s="198"/>
      <c r="H194" s="201"/>
      <c r="I194" s="198"/>
      <c r="J194" s="198"/>
      <c r="K194" s="63"/>
      <c r="L194" s="63"/>
      <c r="M194" s="63"/>
      <c r="N194" s="63"/>
    </row>
    <row r="195" spans="1:14" ht="15" customHeight="1" thickTop="1" thickBot="1">
      <c r="A195" s="44"/>
      <c r="B195" s="45" t="s">
        <v>9</v>
      </c>
      <c r="C195" s="199">
        <f>SUM(C188:C194)</f>
        <v>182527</v>
      </c>
      <c r="D195" s="200">
        <f>SUM(D188:D194)</f>
        <v>1581</v>
      </c>
      <c r="E195" s="102">
        <f t="shared" si="2"/>
        <v>8.6617322368745437</v>
      </c>
      <c r="F195" s="63"/>
      <c r="G195" s="198"/>
      <c r="H195" s="202"/>
      <c r="I195" s="198"/>
      <c r="J195" s="198"/>
      <c r="K195" s="63"/>
      <c r="L195" s="63"/>
      <c r="M195" s="63"/>
      <c r="N195" s="63"/>
    </row>
    <row r="196" spans="1:14" ht="12" customHeight="1">
      <c r="A196" s="221" t="s">
        <v>25</v>
      </c>
      <c r="B196" s="222"/>
      <c r="C196" s="222"/>
      <c r="D196" s="222"/>
      <c r="E196" s="101"/>
      <c r="F196" s="63"/>
      <c r="G196" s="63"/>
      <c r="H196" s="63"/>
      <c r="I196" s="63"/>
      <c r="J196" s="63"/>
      <c r="K196" s="63"/>
      <c r="L196" s="63"/>
      <c r="M196" s="63"/>
      <c r="N196" s="63"/>
    </row>
    <row r="197" spans="1:14" ht="12.75" customHeight="1">
      <c r="A197" s="63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</row>
    <row r="198" spans="1:14" ht="14.25" customHeight="1">
      <c r="A198" s="1" t="s">
        <v>46</v>
      </c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</row>
    <row r="199" spans="1:14" ht="9" customHeight="1" thickBot="1">
      <c r="A199" s="63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</row>
    <row r="200" spans="1:14" ht="15" customHeight="1">
      <c r="A200" s="226" t="s">
        <v>39</v>
      </c>
      <c r="B200" s="228" t="s">
        <v>40</v>
      </c>
      <c r="C200" s="223" t="s">
        <v>41</v>
      </c>
      <c r="D200" s="224"/>
      <c r="E200" s="236" t="s">
        <v>47</v>
      </c>
      <c r="F200" s="63"/>
      <c r="G200" s="63"/>
      <c r="H200" s="63"/>
      <c r="I200" s="63"/>
      <c r="J200" s="63"/>
      <c r="K200" s="63"/>
      <c r="L200" s="63"/>
      <c r="M200" s="63"/>
      <c r="N200" s="63"/>
    </row>
    <row r="201" spans="1:14" ht="36">
      <c r="A201" s="227"/>
      <c r="B201" s="229"/>
      <c r="C201" s="117" t="s">
        <v>43</v>
      </c>
      <c r="D201" s="118" t="s">
        <v>48</v>
      </c>
      <c r="E201" s="237"/>
      <c r="F201" s="63"/>
      <c r="G201" s="63"/>
      <c r="H201" s="63"/>
      <c r="I201" s="63"/>
      <c r="J201" s="63"/>
      <c r="K201" s="63"/>
      <c r="L201" s="63"/>
      <c r="M201" s="63"/>
      <c r="N201" s="63"/>
    </row>
    <row r="202" spans="1:14" ht="15" customHeight="1" thickBot="1">
      <c r="A202" s="64">
        <v>1</v>
      </c>
      <c r="B202" s="65">
        <v>2</v>
      </c>
      <c r="C202" s="66">
        <v>3</v>
      </c>
      <c r="D202" s="119">
        <v>4</v>
      </c>
      <c r="E202" s="67" t="s">
        <v>45</v>
      </c>
      <c r="F202" s="63"/>
      <c r="G202" s="63"/>
      <c r="H202" s="63"/>
      <c r="I202" s="63"/>
      <c r="J202" s="63"/>
      <c r="K202" s="63"/>
      <c r="L202" s="63"/>
      <c r="M202" s="63"/>
      <c r="N202" s="63"/>
    </row>
    <row r="203" spans="1:14" ht="15" customHeight="1" thickTop="1">
      <c r="A203" s="32">
        <v>1</v>
      </c>
      <c r="B203" s="69" t="s">
        <v>130</v>
      </c>
      <c r="C203" s="195">
        <v>51206</v>
      </c>
      <c r="D203" s="97">
        <v>397</v>
      </c>
      <c r="E203" s="98">
        <f>D203/C203*1000</f>
        <v>7.7529976955825495</v>
      </c>
      <c r="F203" s="63"/>
      <c r="G203" s="63"/>
      <c r="H203" s="63"/>
      <c r="I203" s="63"/>
      <c r="J203" s="63"/>
      <c r="K203" s="63"/>
      <c r="L203" s="63"/>
      <c r="M203" s="63"/>
      <c r="N203" s="63"/>
    </row>
    <row r="204" spans="1:14" ht="15" customHeight="1">
      <c r="A204" s="36">
        <v>2</v>
      </c>
      <c r="B204" s="73" t="s">
        <v>131</v>
      </c>
      <c r="C204" s="192">
        <v>33595.5</v>
      </c>
      <c r="D204" s="99">
        <v>275</v>
      </c>
      <c r="E204" s="98">
        <f t="shared" ref="E204:E210" si="3">D204/C204*1000</f>
        <v>8.1856200979297817</v>
      </c>
      <c r="F204" s="63"/>
      <c r="G204" s="63"/>
      <c r="H204" s="63"/>
      <c r="I204" s="63"/>
      <c r="J204" s="63"/>
      <c r="K204" s="63"/>
      <c r="L204" s="63"/>
      <c r="M204" s="63"/>
      <c r="N204" s="63"/>
    </row>
    <row r="205" spans="1:14" ht="15" customHeight="1">
      <c r="A205" s="36">
        <v>3</v>
      </c>
      <c r="B205" s="73" t="s">
        <v>132</v>
      </c>
      <c r="C205" s="195">
        <v>29472</v>
      </c>
      <c r="D205" s="97">
        <v>216</v>
      </c>
      <c r="E205" s="98">
        <f t="shared" si="3"/>
        <v>7.328990228013029</v>
      </c>
      <c r="F205" s="63"/>
      <c r="G205" s="63"/>
      <c r="H205" s="63"/>
      <c r="I205" s="63"/>
      <c r="J205" s="63"/>
      <c r="K205" s="63"/>
      <c r="L205" s="63"/>
      <c r="M205" s="63"/>
      <c r="N205" s="63"/>
    </row>
    <row r="206" spans="1:14" ht="15" customHeight="1">
      <c r="A206" s="36">
        <v>4</v>
      </c>
      <c r="B206" s="73" t="s">
        <v>133</v>
      </c>
      <c r="C206" s="196">
        <v>14939</v>
      </c>
      <c r="D206" s="108">
        <v>57</v>
      </c>
      <c r="E206" s="98">
        <f t="shared" si="3"/>
        <v>3.8155164334962177</v>
      </c>
      <c r="F206" s="63"/>
      <c r="G206" s="63"/>
      <c r="H206" s="63"/>
      <c r="I206" s="63"/>
      <c r="J206" s="63"/>
      <c r="K206" s="63"/>
      <c r="L206" s="63"/>
      <c r="M206" s="63"/>
      <c r="N206" s="63"/>
    </row>
    <row r="207" spans="1:14" ht="15" customHeight="1">
      <c r="A207" s="36">
        <v>5</v>
      </c>
      <c r="B207" s="73" t="s">
        <v>134</v>
      </c>
      <c r="C207" s="196">
        <v>16174</v>
      </c>
      <c r="D207" s="108">
        <v>143</v>
      </c>
      <c r="E207" s="98">
        <f t="shared" si="3"/>
        <v>8.8413503153208861</v>
      </c>
      <c r="F207" s="63"/>
      <c r="G207" s="63"/>
      <c r="H207" s="63"/>
      <c r="I207" s="63"/>
      <c r="J207" s="63"/>
      <c r="K207" s="63"/>
      <c r="L207" s="63"/>
      <c r="M207" s="63"/>
      <c r="N207" s="63"/>
    </row>
    <row r="208" spans="1:14" ht="15" customHeight="1">
      <c r="A208" s="84">
        <v>6</v>
      </c>
      <c r="B208" s="128" t="s">
        <v>135</v>
      </c>
      <c r="C208" s="197">
        <v>19542</v>
      </c>
      <c r="D208" s="70">
        <v>121</v>
      </c>
      <c r="E208" s="98">
        <f t="shared" si="3"/>
        <v>6.19179203766247</v>
      </c>
      <c r="F208" s="68"/>
      <c r="G208" s="63"/>
      <c r="H208" s="63"/>
      <c r="I208" s="63"/>
      <c r="J208" s="63"/>
      <c r="K208" s="63"/>
      <c r="L208" s="63"/>
      <c r="M208" s="63"/>
      <c r="N208" s="63"/>
    </row>
    <row r="209" spans="1:14" ht="15" customHeight="1" thickBot="1">
      <c r="A209" s="86">
        <v>7</v>
      </c>
      <c r="B209" s="76" t="s">
        <v>136</v>
      </c>
      <c r="C209" s="194">
        <v>17598.5</v>
      </c>
      <c r="D209" s="41">
        <v>230</v>
      </c>
      <c r="E209" s="98">
        <f t="shared" si="3"/>
        <v>13.069295678608972</v>
      </c>
      <c r="F209" s="63"/>
      <c r="G209" s="63"/>
      <c r="H209" s="63"/>
      <c r="I209" s="63"/>
      <c r="J209" s="63"/>
      <c r="K209" s="63"/>
      <c r="L209" s="63"/>
      <c r="M209" s="63"/>
      <c r="N209" s="63"/>
    </row>
    <row r="210" spans="1:14" ht="15" customHeight="1" thickTop="1" thickBot="1">
      <c r="A210" s="44"/>
      <c r="B210" s="45" t="s">
        <v>9</v>
      </c>
      <c r="C210" s="199">
        <f>SUM(C203:C209)</f>
        <v>182527</v>
      </c>
      <c r="D210" s="200">
        <f>SUM(D203:D209)</f>
        <v>1439</v>
      </c>
      <c r="E210" s="102">
        <f t="shared" si="3"/>
        <v>7.8837651415954895</v>
      </c>
      <c r="F210" s="63"/>
      <c r="G210" s="63"/>
      <c r="H210" s="63"/>
      <c r="I210" s="63"/>
      <c r="J210" s="63"/>
      <c r="K210" s="63"/>
      <c r="L210" s="63"/>
      <c r="M210" s="63"/>
      <c r="N210" s="63"/>
    </row>
    <row r="211" spans="1:14" ht="12" customHeight="1">
      <c r="A211" s="221" t="s">
        <v>25</v>
      </c>
      <c r="B211" s="222"/>
      <c r="C211" s="222"/>
      <c r="D211" s="222"/>
      <c r="E211" s="101"/>
      <c r="F211" s="63"/>
      <c r="G211" s="63"/>
      <c r="H211" s="63"/>
      <c r="I211" s="63"/>
      <c r="J211" s="63"/>
      <c r="K211" s="63"/>
      <c r="L211" s="63"/>
      <c r="M211" s="63"/>
      <c r="N211" s="63"/>
    </row>
    <row r="212" spans="1:14" ht="12" customHeight="1">
      <c r="A212" s="203"/>
      <c r="B212" s="204"/>
      <c r="C212" s="204"/>
      <c r="D212" s="204"/>
      <c r="E212" s="101"/>
      <c r="F212" s="63"/>
      <c r="G212" s="63"/>
      <c r="H212" s="63"/>
      <c r="I212" s="63"/>
      <c r="J212" s="63"/>
      <c r="K212" s="63"/>
      <c r="L212" s="63"/>
      <c r="M212" s="63"/>
      <c r="N212" s="63"/>
    </row>
    <row r="213" spans="1:14" ht="12" customHeight="1">
      <c r="A213" s="203"/>
      <c r="B213" s="204"/>
      <c r="C213" s="204"/>
      <c r="D213" s="204"/>
      <c r="E213" s="101"/>
      <c r="F213" s="63"/>
      <c r="G213" s="63"/>
      <c r="H213" s="63"/>
      <c r="I213" s="63"/>
      <c r="J213" s="63"/>
      <c r="K213" s="63"/>
      <c r="L213" s="63"/>
      <c r="M213" s="63"/>
      <c r="N213" s="63"/>
    </row>
    <row r="214" spans="1:14" ht="12" customHeight="1">
      <c r="A214" s="208"/>
      <c r="B214" s="209"/>
      <c r="C214" s="209"/>
      <c r="D214" s="209"/>
      <c r="E214" s="101"/>
      <c r="F214" s="63"/>
      <c r="G214" s="63"/>
      <c r="H214" s="63"/>
      <c r="I214" s="63"/>
      <c r="J214" s="63"/>
      <c r="K214" s="63"/>
      <c r="L214" s="63"/>
      <c r="M214" s="63"/>
      <c r="N214" s="63"/>
    </row>
    <row r="215" spans="1:14" ht="12" customHeight="1">
      <c r="A215" s="208"/>
      <c r="B215" s="209"/>
      <c r="C215" s="209"/>
      <c r="D215" s="209"/>
      <c r="E215" s="101"/>
      <c r="F215" s="63"/>
      <c r="G215" s="63"/>
      <c r="H215" s="63"/>
      <c r="I215" s="63"/>
      <c r="J215" s="63"/>
      <c r="K215" s="63"/>
      <c r="L215" s="63"/>
      <c r="M215" s="63"/>
      <c r="N215" s="63"/>
    </row>
    <row r="216" spans="1:14" ht="12" customHeight="1">
      <c r="A216" s="208"/>
      <c r="B216" s="209"/>
      <c r="C216" s="209"/>
      <c r="D216" s="209"/>
      <c r="E216" s="101"/>
      <c r="F216" s="63"/>
      <c r="G216" s="63"/>
      <c r="H216" s="63"/>
      <c r="I216" s="63"/>
      <c r="J216" s="63"/>
      <c r="K216" s="63"/>
      <c r="L216" s="63"/>
      <c r="M216" s="63"/>
      <c r="N216" s="63"/>
    </row>
    <row r="217" spans="1:14" ht="12" customHeight="1">
      <c r="A217" s="208"/>
      <c r="B217" s="209"/>
      <c r="C217" s="209"/>
      <c r="D217" s="209"/>
      <c r="E217" s="101"/>
      <c r="F217" s="63"/>
      <c r="G217" s="63"/>
      <c r="H217" s="63"/>
      <c r="I217" s="63"/>
      <c r="J217" s="63"/>
      <c r="K217" s="63"/>
      <c r="L217" s="63"/>
      <c r="M217" s="63"/>
      <c r="N217" s="63"/>
    </row>
    <row r="218" spans="1:14" ht="12" customHeight="1">
      <c r="A218" s="208"/>
      <c r="B218" s="209"/>
      <c r="C218" s="209"/>
      <c r="D218" s="209"/>
      <c r="E218" s="101"/>
      <c r="F218" s="63"/>
      <c r="G218" s="63"/>
      <c r="H218" s="63"/>
      <c r="I218" s="63"/>
      <c r="J218" s="63"/>
      <c r="K218" s="63"/>
      <c r="L218" s="63"/>
      <c r="M218" s="63"/>
      <c r="N218" s="63"/>
    </row>
    <row r="219" spans="1:14" ht="12" customHeight="1">
      <c r="A219" s="203"/>
      <c r="B219" s="204"/>
      <c r="C219" s="204"/>
      <c r="D219" s="204"/>
      <c r="E219" s="101"/>
      <c r="F219" s="63"/>
      <c r="G219" s="63"/>
      <c r="H219" s="63"/>
      <c r="I219" s="63"/>
      <c r="J219" s="63"/>
      <c r="K219" s="63"/>
      <c r="L219" s="63"/>
      <c r="M219" s="63"/>
      <c r="N219" s="63"/>
    </row>
    <row r="220" spans="1:14" ht="12" customHeight="1">
      <c r="A220" s="203"/>
      <c r="B220" s="204"/>
      <c r="C220" s="204"/>
      <c r="D220" s="204"/>
      <c r="E220" s="101"/>
      <c r="F220" s="63"/>
      <c r="G220" s="63"/>
      <c r="H220" s="63"/>
      <c r="I220" s="63"/>
      <c r="J220" s="63"/>
      <c r="K220" s="63"/>
      <c r="L220" s="63"/>
      <c r="M220" s="63"/>
      <c r="N220" s="63"/>
    </row>
    <row r="221" spans="1:14" ht="12" customHeight="1">
      <c r="A221" s="203"/>
      <c r="B221" s="204"/>
      <c r="C221" s="204"/>
      <c r="D221" s="204"/>
      <c r="E221" s="101"/>
      <c r="F221" s="63"/>
      <c r="G221" s="63"/>
      <c r="H221" s="63"/>
      <c r="I221" s="63"/>
      <c r="J221" s="63"/>
      <c r="K221" s="63"/>
      <c r="L221" s="63"/>
      <c r="M221" s="63"/>
      <c r="N221" s="63"/>
    </row>
    <row r="222" spans="1:14" ht="12" customHeight="1">
      <c r="A222" s="203"/>
      <c r="B222" s="204"/>
      <c r="C222" s="204"/>
      <c r="D222" s="204"/>
      <c r="E222" s="101"/>
      <c r="F222" s="63"/>
      <c r="G222" s="63"/>
      <c r="H222" s="63"/>
      <c r="I222" s="63"/>
      <c r="J222" s="63"/>
      <c r="K222" s="63"/>
      <c r="L222" s="63"/>
      <c r="M222" s="63"/>
      <c r="N222" s="63"/>
    </row>
    <row r="223" spans="1:14" ht="12" customHeight="1">
      <c r="A223" s="203"/>
      <c r="B223" s="204"/>
      <c r="C223" s="204"/>
      <c r="D223" s="204"/>
      <c r="E223" s="101"/>
      <c r="F223" s="63"/>
      <c r="G223" s="63"/>
      <c r="H223" s="63"/>
      <c r="I223" s="63"/>
      <c r="J223" s="63"/>
      <c r="K223" s="63"/>
      <c r="L223" s="63"/>
      <c r="M223" s="63"/>
      <c r="N223" s="63"/>
    </row>
    <row r="224" spans="1:14" ht="12" customHeight="1">
      <c r="A224" s="203"/>
      <c r="B224" s="204"/>
      <c r="C224" s="204"/>
      <c r="D224" s="204"/>
      <c r="E224" s="101"/>
      <c r="F224" s="63"/>
      <c r="G224" s="63"/>
      <c r="H224" s="63"/>
      <c r="I224" s="63"/>
      <c r="J224" s="63"/>
      <c r="K224" s="63"/>
      <c r="L224" s="63"/>
      <c r="M224" s="63"/>
      <c r="N224" s="63"/>
    </row>
    <row r="225" spans="1:14" ht="12" customHeight="1">
      <c r="A225" s="203"/>
      <c r="B225" s="204"/>
      <c r="C225" s="204"/>
      <c r="D225" s="204"/>
      <c r="E225" s="101"/>
      <c r="F225" s="63"/>
      <c r="G225" s="63"/>
      <c r="H225" s="63"/>
      <c r="I225" s="63"/>
      <c r="J225" s="63"/>
      <c r="K225" s="63"/>
      <c r="L225" s="63"/>
      <c r="M225" s="63"/>
      <c r="N225" s="63"/>
    </row>
    <row r="226" spans="1:14" ht="12" customHeight="1">
      <c r="A226" s="208"/>
      <c r="B226" s="209"/>
      <c r="C226" s="209"/>
      <c r="D226" s="209"/>
      <c r="E226" s="101"/>
      <c r="F226" s="63"/>
      <c r="G226" s="63"/>
      <c r="H226" s="63"/>
      <c r="I226" s="63"/>
      <c r="J226" s="63"/>
      <c r="K226" s="63"/>
      <c r="L226" s="63"/>
      <c r="M226" s="63"/>
      <c r="N226" s="63"/>
    </row>
    <row r="227" spans="1:14" ht="12.75" customHeight="1">
      <c r="A227" s="63"/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</row>
    <row r="228" spans="1:14" ht="14.25" customHeight="1">
      <c r="A228" s="1" t="s">
        <v>49</v>
      </c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</row>
    <row r="229" spans="1:14" ht="9" customHeight="1">
      <c r="A229" s="63"/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</row>
    <row r="230" spans="1:14" ht="13.5" customHeight="1">
      <c r="A230" s="226" t="s">
        <v>39</v>
      </c>
      <c r="B230" s="228" t="s">
        <v>40</v>
      </c>
      <c r="C230" s="223" t="s">
        <v>50</v>
      </c>
      <c r="D230" s="224"/>
      <c r="E230" s="223" t="s">
        <v>51</v>
      </c>
      <c r="F230" s="225"/>
      <c r="G230" s="63"/>
      <c r="H230" s="63"/>
      <c r="I230" s="63"/>
      <c r="J230" s="63"/>
      <c r="K230" s="63"/>
      <c r="L230" s="63"/>
      <c r="M230" s="63"/>
      <c r="N230" s="63"/>
    </row>
    <row r="231" spans="1:14" ht="13.5" customHeight="1">
      <c r="A231" s="227"/>
      <c r="B231" s="229"/>
      <c r="C231" s="117" t="s">
        <v>44</v>
      </c>
      <c r="D231" s="118" t="s">
        <v>48</v>
      </c>
      <c r="E231" s="117" t="s">
        <v>44</v>
      </c>
      <c r="F231" s="121" t="s">
        <v>48</v>
      </c>
      <c r="G231" s="63"/>
      <c r="H231" s="63"/>
      <c r="I231" s="63"/>
      <c r="J231" s="63"/>
      <c r="K231" s="63"/>
      <c r="L231" s="63"/>
      <c r="M231" s="63"/>
      <c r="N231" s="63"/>
    </row>
    <row r="232" spans="1:14" ht="15" customHeight="1" thickBot="1">
      <c r="A232" s="64">
        <v>1</v>
      </c>
      <c r="B232" s="65">
        <v>2</v>
      </c>
      <c r="C232" s="66">
        <v>3</v>
      </c>
      <c r="D232" s="119">
        <v>4</v>
      </c>
      <c r="E232" s="66">
        <v>3</v>
      </c>
      <c r="F232" s="122">
        <v>5</v>
      </c>
      <c r="G232" s="63"/>
      <c r="H232" s="63"/>
      <c r="I232" s="63"/>
      <c r="J232" s="63"/>
      <c r="K232" s="63"/>
      <c r="L232" s="63"/>
      <c r="M232" s="63"/>
      <c r="N232" s="63"/>
    </row>
    <row r="233" spans="1:14" ht="15" customHeight="1" thickTop="1">
      <c r="A233" s="32">
        <v>1</v>
      </c>
      <c r="B233" s="69" t="s">
        <v>130</v>
      </c>
      <c r="C233" s="96">
        <v>228</v>
      </c>
      <c r="D233" s="96">
        <v>185</v>
      </c>
      <c r="E233" s="96">
        <v>154</v>
      </c>
      <c r="F233" s="212">
        <v>212</v>
      </c>
      <c r="G233" s="63"/>
      <c r="H233" s="63"/>
      <c r="I233" s="63"/>
      <c r="J233" s="63"/>
      <c r="K233" s="63"/>
      <c r="L233" s="63"/>
      <c r="M233" s="63"/>
      <c r="N233" s="63"/>
    </row>
    <row r="234" spans="1:14" ht="15" customHeight="1">
      <c r="A234" s="36">
        <v>2</v>
      </c>
      <c r="B234" s="73" t="s">
        <v>131</v>
      </c>
      <c r="C234" s="99">
        <v>86</v>
      </c>
      <c r="D234" s="99">
        <v>162</v>
      </c>
      <c r="E234" s="99">
        <v>121</v>
      </c>
      <c r="F234" s="213">
        <v>113</v>
      </c>
      <c r="G234" s="63"/>
      <c r="H234" s="63"/>
      <c r="I234" s="63"/>
      <c r="J234" s="63"/>
      <c r="K234" s="63"/>
      <c r="L234" s="63"/>
      <c r="M234" s="63"/>
      <c r="N234" s="63"/>
    </row>
    <row r="235" spans="1:14" ht="15" customHeight="1">
      <c r="A235" s="36">
        <v>3</v>
      </c>
      <c r="B235" s="73" t="s">
        <v>132</v>
      </c>
      <c r="C235" s="96">
        <v>184</v>
      </c>
      <c r="D235" s="96">
        <v>138</v>
      </c>
      <c r="E235" s="96">
        <v>137</v>
      </c>
      <c r="F235" s="212">
        <v>78</v>
      </c>
      <c r="G235" s="63"/>
      <c r="H235" s="63"/>
      <c r="I235" s="63"/>
      <c r="J235" s="63"/>
      <c r="K235" s="63"/>
      <c r="L235" s="63"/>
      <c r="M235" s="63"/>
      <c r="N235" s="63"/>
    </row>
    <row r="236" spans="1:14" ht="15" customHeight="1">
      <c r="A236" s="36">
        <v>4</v>
      </c>
      <c r="B236" s="73" t="s">
        <v>133</v>
      </c>
      <c r="C236" s="107">
        <v>28</v>
      </c>
      <c r="D236" s="107">
        <v>36</v>
      </c>
      <c r="E236" s="192">
        <v>27</v>
      </c>
      <c r="F236" s="214">
        <v>21</v>
      </c>
      <c r="G236" s="63"/>
      <c r="H236" s="63"/>
      <c r="I236" s="63"/>
      <c r="J236" s="63"/>
      <c r="K236" s="63"/>
      <c r="L236" s="63"/>
      <c r="M236" s="63"/>
      <c r="N236" s="63"/>
    </row>
    <row r="237" spans="1:14" ht="15" customHeight="1">
      <c r="A237" s="36">
        <v>5</v>
      </c>
      <c r="B237" s="73" t="s">
        <v>134</v>
      </c>
      <c r="C237" s="107">
        <v>136</v>
      </c>
      <c r="D237" s="107">
        <v>107</v>
      </c>
      <c r="E237" s="192">
        <v>52</v>
      </c>
      <c r="F237" s="214">
        <v>36</v>
      </c>
      <c r="G237" s="63"/>
      <c r="H237" s="63"/>
      <c r="I237" s="63"/>
      <c r="J237" s="63"/>
      <c r="K237" s="63"/>
      <c r="L237" s="63"/>
      <c r="M237" s="63"/>
      <c r="N237" s="63"/>
    </row>
    <row r="238" spans="1:14" ht="15" customHeight="1">
      <c r="A238" s="84">
        <v>6</v>
      </c>
      <c r="B238" s="128" t="s">
        <v>135</v>
      </c>
      <c r="C238" s="70">
        <v>131</v>
      </c>
      <c r="D238" s="70">
        <v>70</v>
      </c>
      <c r="E238" s="193">
        <v>54</v>
      </c>
      <c r="F238" s="215">
        <v>51</v>
      </c>
      <c r="G238" s="63"/>
      <c r="H238" s="63"/>
      <c r="I238" s="63"/>
      <c r="J238" s="63"/>
      <c r="K238" s="63"/>
      <c r="L238" s="63"/>
      <c r="M238" s="63"/>
      <c r="N238" s="63"/>
    </row>
    <row r="239" spans="1:14" ht="15" customHeight="1" thickBot="1">
      <c r="A239" s="86">
        <v>7</v>
      </c>
      <c r="B239" s="76" t="s">
        <v>136</v>
      </c>
      <c r="C239" s="41">
        <v>88</v>
      </c>
      <c r="D239" s="41">
        <v>85</v>
      </c>
      <c r="E239" s="194">
        <v>156</v>
      </c>
      <c r="F239" s="216">
        <v>145</v>
      </c>
      <c r="G239" s="63"/>
      <c r="H239" s="63"/>
      <c r="I239" s="63"/>
      <c r="J239" s="63"/>
      <c r="K239" s="63"/>
      <c r="L239" s="63"/>
      <c r="M239" s="63"/>
      <c r="N239" s="63"/>
    </row>
    <row r="240" spans="1:14" ht="15" customHeight="1" thickTop="1" thickBot="1">
      <c r="A240" s="44"/>
      <c r="B240" s="45" t="s">
        <v>9</v>
      </c>
      <c r="C240" s="120">
        <f>SUM(C233:C239)</f>
        <v>881</v>
      </c>
      <c r="D240" s="120">
        <f>SUM(D233:D239)</f>
        <v>783</v>
      </c>
      <c r="E240" s="120">
        <f>SUM(E233:E239)</f>
        <v>701</v>
      </c>
      <c r="F240" s="217">
        <f>SUM(F233:F239)</f>
        <v>656</v>
      </c>
      <c r="G240" s="63"/>
      <c r="H240" s="63"/>
      <c r="I240" s="63"/>
      <c r="J240" s="63"/>
      <c r="K240" s="63"/>
      <c r="L240" s="63"/>
      <c r="M240" s="63"/>
      <c r="N240" s="63"/>
    </row>
    <row r="241" spans="1:14" ht="12" customHeight="1">
      <c r="A241" s="221" t="s">
        <v>25</v>
      </c>
      <c r="B241" s="222"/>
      <c r="C241" s="222"/>
      <c r="D241" s="222"/>
      <c r="E241" s="63"/>
      <c r="F241" s="63"/>
      <c r="G241" s="63"/>
      <c r="H241" s="63"/>
      <c r="I241" s="63"/>
      <c r="J241" s="63"/>
      <c r="K241" s="63"/>
      <c r="L241" s="63"/>
      <c r="M241" s="63"/>
      <c r="N241" s="63"/>
    </row>
    <row r="242" spans="1:14">
      <c r="A242" s="63"/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</row>
    <row r="243" spans="1:14">
      <c r="A243" s="63"/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</row>
    <row r="244" spans="1:14">
      <c r="A244" s="63"/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</row>
    <row r="245" spans="1:14">
      <c r="A245" s="63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</row>
    <row r="246" spans="1:14">
      <c r="A246" s="63"/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</row>
    <row r="247" spans="1:14">
      <c r="A247" s="63"/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</row>
    <row r="248" spans="1:14">
      <c r="A248" s="63"/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</row>
    <row r="249" spans="1:14">
      <c r="A249" s="63"/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</row>
    <row r="250" spans="1:14">
      <c r="A250" s="63"/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</row>
    <row r="251" spans="1:14">
      <c r="A251" s="63"/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</row>
    <row r="252" spans="1:14">
      <c r="A252" s="63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</row>
    <row r="253" spans="1:14">
      <c r="A253" s="63"/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</row>
    <row r="254" spans="1:14">
      <c r="A254" s="63"/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</row>
    <row r="255" spans="1:14">
      <c r="A255" s="63"/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</row>
    <row r="256" spans="1:14">
      <c r="A256" s="63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</row>
    <row r="257" spans="1:14">
      <c r="A257" s="63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</row>
    <row r="258" spans="1:14">
      <c r="A258" s="63"/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</row>
    <row r="259" spans="1:14">
      <c r="A259" s="63"/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</row>
    <row r="260" spans="1:14">
      <c r="A260" s="63"/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</row>
    <row r="261" spans="1:14">
      <c r="A261" s="63"/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</row>
    <row r="262" spans="1:14">
      <c r="A262" s="63"/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</row>
    <row r="263" spans="1:14">
      <c r="A263" s="63"/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</row>
    <row r="264" spans="1:14">
      <c r="A264" s="63"/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</row>
    <row r="265" spans="1:14">
      <c r="A265" s="63"/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</row>
    <row r="266" spans="1:14">
      <c r="A266" s="63"/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</row>
    <row r="267" spans="1:14">
      <c r="A267" s="63"/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</row>
    <row r="268" spans="1:14">
      <c r="A268" s="63"/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</row>
    <row r="269" spans="1:14">
      <c r="A269" s="63"/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</row>
    <row r="270" spans="1:14">
      <c r="A270" s="63"/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</row>
    <row r="271" spans="1:14">
      <c r="A271" s="63"/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</row>
    <row r="272" spans="1:14">
      <c r="A272" s="63"/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</row>
    <row r="273" spans="1:14">
      <c r="A273" s="63"/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</row>
    <row r="274" spans="1:14">
      <c r="A274" s="63"/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</row>
    <row r="275" spans="1:14">
      <c r="A275" s="63"/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</row>
    <row r="276" spans="1:14">
      <c r="A276" s="63"/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</row>
    <row r="277" spans="1:14">
      <c r="A277" s="63"/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</row>
    <row r="278" spans="1:14">
      <c r="A278" s="63"/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</row>
    <row r="279" spans="1:14">
      <c r="A279" s="63"/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</row>
    <row r="280" spans="1:14">
      <c r="A280" s="63"/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</row>
    <row r="281" spans="1:14">
      <c r="A281" s="63"/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</row>
    <row r="282" spans="1:14">
      <c r="A282" s="63"/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</row>
    <row r="283" spans="1:14">
      <c r="A283" s="63"/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</row>
    <row r="284" spans="1:14">
      <c r="A284" s="63"/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</row>
    <row r="285" spans="1:14">
      <c r="A285" s="63"/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</row>
    <row r="286" spans="1:14">
      <c r="A286" s="63"/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</row>
    <row r="287" spans="1:14">
      <c r="A287" s="63"/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</row>
    <row r="288" spans="1:14">
      <c r="A288" s="63"/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</row>
    <row r="289" spans="1:14">
      <c r="A289" s="63"/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</row>
    <row r="290" spans="1:14">
      <c r="A290" s="63"/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</row>
    <row r="291" spans="1:14">
      <c r="A291" s="63"/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</row>
    <row r="292" spans="1:14">
      <c r="A292" s="63"/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</row>
    <row r="293" spans="1:14">
      <c r="A293" s="63"/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</row>
    <row r="294" spans="1:14">
      <c r="A294" s="63"/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</row>
    <row r="295" spans="1:14">
      <c r="A295" s="63"/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</row>
    <row r="296" spans="1:14">
      <c r="A296" s="63"/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</row>
    <row r="297" spans="1:14">
      <c r="A297" s="63"/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</row>
    <row r="298" spans="1:14">
      <c r="A298" s="63"/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</row>
    <row r="299" spans="1:14">
      <c r="A299" s="63"/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</row>
    <row r="300" spans="1:14">
      <c r="A300" s="63"/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</row>
    <row r="301" spans="1:14">
      <c r="A301" s="63"/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</row>
    <row r="302" spans="1:14">
      <c r="A302" s="63"/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</row>
    <row r="303" spans="1:14">
      <c r="A303" s="63"/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</row>
    <row r="304" spans="1:14">
      <c r="A304" s="63"/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</row>
    <row r="305" spans="1:14">
      <c r="A305" s="63"/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</row>
    <row r="306" spans="1:14">
      <c r="A306" s="63"/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</row>
    <row r="307" spans="1:14">
      <c r="A307" s="63"/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</row>
    <row r="308" spans="1:14">
      <c r="A308" s="63"/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</row>
    <row r="309" spans="1:14">
      <c r="A309" s="63"/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</row>
    <row r="310" spans="1:14">
      <c r="A310" s="63"/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</row>
    <row r="311" spans="1:14">
      <c r="A311" s="63"/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</row>
    <row r="312" spans="1:14">
      <c r="A312" s="63"/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</row>
    <row r="313" spans="1:14">
      <c r="A313" s="63"/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</row>
    <row r="314" spans="1:14">
      <c r="A314" s="63"/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</row>
    <row r="315" spans="1:14">
      <c r="A315" s="63"/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</row>
    <row r="316" spans="1:14">
      <c r="A316" s="63"/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</row>
    <row r="317" spans="1:14">
      <c r="A317" s="63"/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</row>
    <row r="318" spans="1:14">
      <c r="A318" s="63"/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</row>
    <row r="319" spans="1:14">
      <c r="A319" s="63"/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</row>
    <row r="320" spans="1:14">
      <c r="A320" s="63"/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</row>
    <row r="321" spans="1:14">
      <c r="A321" s="63"/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</row>
    <row r="322" spans="1:14">
      <c r="A322" s="63"/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</row>
    <row r="323" spans="1:14">
      <c r="A323" s="63"/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</row>
    <row r="324" spans="1:14">
      <c r="A324" s="63"/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</row>
    <row r="325" spans="1:14">
      <c r="A325" s="63"/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</row>
    <row r="326" spans="1:14">
      <c r="A326" s="63"/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</row>
    <row r="327" spans="1:14">
      <c r="A327" s="63"/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</row>
    <row r="328" spans="1:14">
      <c r="A328" s="63"/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</row>
    <row r="329" spans="1:14">
      <c r="A329" s="63"/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</row>
    <row r="330" spans="1:14">
      <c r="A330" s="63"/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</row>
    <row r="331" spans="1:14">
      <c r="A331" s="63"/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</row>
    <row r="332" spans="1:14">
      <c r="A332" s="63"/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</row>
    <row r="333" spans="1:14">
      <c r="A333" s="63"/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</row>
    <row r="334" spans="1:14">
      <c r="A334" s="63"/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</row>
    <row r="335" spans="1:14">
      <c r="A335" s="63"/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</row>
    <row r="336" spans="1:14">
      <c r="A336" s="63"/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</row>
    <row r="337" spans="1:14">
      <c r="A337" s="63"/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</row>
    <row r="338" spans="1:14">
      <c r="A338" s="63"/>
      <c r="B338" s="63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</row>
    <row r="339" spans="1:14">
      <c r="A339" s="63"/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</row>
    <row r="340" spans="1:14">
      <c r="A340" s="63"/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</row>
    <row r="341" spans="1:14">
      <c r="A341" s="63"/>
      <c r="B341" s="63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</row>
    <row r="342" spans="1:14">
      <c r="A342" s="63"/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</row>
    <row r="343" spans="1:14">
      <c r="A343" s="63"/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</row>
    <row r="344" spans="1:14">
      <c r="A344" s="63"/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</row>
    <row r="345" spans="1:14">
      <c r="A345" s="63"/>
      <c r="B345" s="63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</row>
    <row r="346" spans="1:14">
      <c r="A346" s="63"/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</row>
    <row r="347" spans="1:14">
      <c r="A347" s="63"/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</row>
    <row r="348" spans="1:14">
      <c r="A348" s="63"/>
      <c r="B348" s="63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</row>
    <row r="349" spans="1:14">
      <c r="A349" s="63"/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</row>
    <row r="350" spans="1:14">
      <c r="A350" s="63"/>
      <c r="B350" s="63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</row>
    <row r="351" spans="1:14">
      <c r="A351" s="63"/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</row>
    <row r="352" spans="1:14">
      <c r="A352" s="63"/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</row>
    <row r="353" spans="1:14">
      <c r="A353" s="63"/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</row>
    <row r="354" spans="1:14">
      <c r="A354" s="63"/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</row>
    <row r="355" spans="1:14">
      <c r="A355" s="63"/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</row>
    <row r="356" spans="1:14">
      <c r="A356" s="63"/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</row>
    <row r="357" spans="1:14">
      <c r="A357" s="63"/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</row>
    <row r="358" spans="1:14">
      <c r="A358" s="63"/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</row>
    <row r="359" spans="1:14">
      <c r="A359" s="63"/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</row>
    <row r="360" spans="1:14">
      <c r="A360" s="63"/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</row>
    <row r="361" spans="1:14">
      <c r="A361" s="63"/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</row>
    <row r="362" spans="1:14">
      <c r="A362" s="63"/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</row>
    <row r="363" spans="1:14">
      <c r="A363" s="63"/>
      <c r="B363" s="63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</row>
    <row r="364" spans="1:14">
      <c r="A364" s="63"/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</row>
    <row r="365" spans="1:14">
      <c r="A365" s="63"/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</row>
    <row r="366" spans="1:14">
      <c r="A366" s="63"/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</row>
    <row r="367" spans="1:14">
      <c r="A367" s="63"/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</row>
    <row r="368" spans="1:14">
      <c r="A368" s="63"/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</row>
    <row r="369" spans="1:14">
      <c r="A369" s="63"/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</row>
    <row r="370" spans="1:14">
      <c r="A370" s="63"/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</row>
    <row r="371" spans="1:14">
      <c r="A371" s="63"/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</row>
    <row r="372" spans="1:14">
      <c r="A372" s="63"/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</row>
    <row r="373" spans="1:14">
      <c r="A373" s="63"/>
      <c r="B373" s="63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</row>
    <row r="374" spans="1:14">
      <c r="A374" s="63"/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</row>
    <row r="375" spans="1:14">
      <c r="A375" s="63"/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</row>
    <row r="376" spans="1:14">
      <c r="A376" s="63"/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</row>
    <row r="377" spans="1:14">
      <c r="A377" s="63"/>
      <c r="B377" s="63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</row>
    <row r="378" spans="1:14">
      <c r="A378" s="63"/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</row>
    <row r="379" spans="1:14">
      <c r="A379" s="63"/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</row>
    <row r="380" spans="1:14">
      <c r="A380" s="63"/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</row>
    <row r="381" spans="1:14">
      <c r="A381" s="63"/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</row>
    <row r="382" spans="1:14">
      <c r="A382" s="63"/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</row>
    <row r="383" spans="1:14">
      <c r="A383" s="63"/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</row>
    <row r="384" spans="1:14">
      <c r="A384" s="63"/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</row>
    <row r="385" spans="1:14">
      <c r="A385" s="63"/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</row>
    <row r="386" spans="1:14">
      <c r="A386" s="63"/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</row>
    <row r="387" spans="1:14">
      <c r="A387" s="63"/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</row>
    <row r="388" spans="1:14">
      <c r="A388" s="63"/>
      <c r="B388" s="63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</row>
    <row r="389" spans="1:14">
      <c r="A389" s="63"/>
      <c r="B389" s="63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</row>
    <row r="390" spans="1:14">
      <c r="A390" s="63"/>
      <c r="B390" s="63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</row>
    <row r="391" spans="1:14">
      <c r="A391" s="63"/>
      <c r="B391" s="63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</row>
    <row r="392" spans="1:14">
      <c r="A392" s="63"/>
      <c r="B392" s="63"/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</row>
    <row r="393" spans="1:14">
      <c r="A393" s="63"/>
      <c r="B393" s="63"/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</row>
    <row r="394" spans="1:14">
      <c r="A394" s="63"/>
      <c r="B394" s="63"/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</row>
    <row r="395" spans="1:14">
      <c r="A395" s="63"/>
      <c r="B395" s="63"/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</row>
    <row r="396" spans="1:14">
      <c r="A396" s="63"/>
      <c r="B396" s="63"/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</row>
    <row r="397" spans="1:14">
      <c r="A397" s="63"/>
      <c r="B397" s="63"/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</row>
    <row r="398" spans="1:14">
      <c r="A398" s="63"/>
      <c r="B398" s="63"/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</row>
    <row r="399" spans="1:14">
      <c r="A399" s="63"/>
      <c r="B399" s="63"/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</row>
    <row r="400" spans="1:14">
      <c r="A400" s="63"/>
      <c r="B400" s="63"/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</row>
    <row r="401" spans="1:14">
      <c r="A401" s="63"/>
      <c r="B401" s="63"/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</row>
    <row r="402" spans="1:14">
      <c r="A402" s="63"/>
      <c r="B402" s="63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</row>
    <row r="403" spans="1:14">
      <c r="A403" s="63"/>
      <c r="B403" s="63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</row>
    <row r="404" spans="1:14">
      <c r="A404" s="63"/>
      <c r="B404" s="63"/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</row>
    <row r="405" spans="1:14">
      <c r="A405" s="63"/>
      <c r="B405" s="63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</row>
    <row r="406" spans="1:14">
      <c r="A406" s="63"/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</row>
    <row r="407" spans="1:14">
      <c r="A407" s="63"/>
      <c r="B407" s="63"/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</row>
    <row r="408" spans="1:14">
      <c r="A408" s="63"/>
      <c r="B408" s="63"/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</row>
    <row r="409" spans="1:14">
      <c r="A409" s="63"/>
      <c r="B409" s="63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</row>
    <row r="410" spans="1:14">
      <c r="A410" s="63"/>
      <c r="B410" s="63"/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</row>
    <row r="411" spans="1:14">
      <c r="A411" s="63"/>
      <c r="B411" s="63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</row>
    <row r="412" spans="1:14">
      <c r="A412" s="63"/>
      <c r="B412" s="63"/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</row>
    <row r="413" spans="1:14">
      <c r="A413" s="63"/>
      <c r="B413" s="63"/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</row>
    <row r="414" spans="1:14">
      <c r="A414" s="63"/>
      <c r="B414" s="63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</row>
    <row r="415" spans="1:14">
      <c r="A415" s="63"/>
      <c r="B415" s="63"/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</row>
    <row r="416" spans="1:14">
      <c r="A416" s="63"/>
      <c r="B416" s="63"/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</row>
    <row r="417" spans="1:14">
      <c r="A417" s="63"/>
      <c r="B417" s="63"/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</row>
    <row r="418" spans="1:14">
      <c r="A418" s="63"/>
      <c r="B418" s="63"/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</row>
    <row r="419" spans="1:14">
      <c r="A419" s="63"/>
      <c r="B419" s="63"/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</row>
    <row r="420" spans="1:14">
      <c r="A420" s="63"/>
      <c r="B420" s="63"/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</row>
    <row r="421" spans="1:14">
      <c r="A421" s="63"/>
      <c r="B421" s="63"/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</row>
    <row r="422" spans="1:14">
      <c r="A422" s="63"/>
      <c r="B422" s="63"/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</row>
    <row r="423" spans="1:14">
      <c r="A423" s="63"/>
      <c r="B423" s="63"/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</row>
    <row r="424" spans="1:14">
      <c r="A424" s="63"/>
      <c r="B424" s="63"/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</row>
    <row r="425" spans="1:14">
      <c r="A425" s="63"/>
      <c r="B425" s="63"/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</row>
    <row r="426" spans="1:14">
      <c r="A426" s="63"/>
      <c r="B426" s="63"/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</row>
    <row r="427" spans="1:14">
      <c r="A427" s="63"/>
      <c r="B427" s="63"/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</row>
    <row r="428" spans="1:14">
      <c r="A428" s="63"/>
      <c r="B428" s="63"/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</row>
    <row r="429" spans="1:14">
      <c r="A429" s="63"/>
      <c r="B429" s="63"/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</row>
    <row r="430" spans="1:14">
      <c r="A430" s="63"/>
      <c r="B430" s="63"/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</row>
    <row r="431" spans="1:14">
      <c r="A431" s="63"/>
      <c r="B431" s="63"/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</row>
    <row r="432" spans="1:14">
      <c r="A432" s="63"/>
      <c r="B432" s="63"/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</row>
    <row r="433" spans="1:14">
      <c r="A433" s="63"/>
      <c r="B433" s="63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</row>
    <row r="434" spans="1:14">
      <c r="A434" s="63"/>
      <c r="B434" s="63"/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</row>
    <row r="435" spans="1:14">
      <c r="A435" s="63"/>
      <c r="B435" s="63"/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</row>
    <row r="436" spans="1:14">
      <c r="A436" s="63"/>
      <c r="B436" s="63"/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</row>
    <row r="437" spans="1:14">
      <c r="A437" s="63"/>
      <c r="B437" s="63"/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</row>
    <row r="438" spans="1:14">
      <c r="A438" s="63"/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</row>
    <row r="439" spans="1:14">
      <c r="A439" s="63"/>
      <c r="B439" s="63"/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</row>
    <row r="440" spans="1:14">
      <c r="A440" s="63"/>
      <c r="B440" s="63"/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</row>
    <row r="441" spans="1:14">
      <c r="A441" s="63"/>
      <c r="B441" s="63"/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</row>
    <row r="442" spans="1:14">
      <c r="A442" s="63"/>
      <c r="B442" s="63"/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</row>
    <row r="443" spans="1:14">
      <c r="A443" s="63"/>
      <c r="B443" s="63"/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</row>
    <row r="444" spans="1:14">
      <c r="A444" s="63"/>
      <c r="B444" s="63"/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</row>
    <row r="445" spans="1:14">
      <c r="A445" s="63"/>
      <c r="B445" s="63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</row>
    <row r="446" spans="1:14">
      <c r="A446" s="63"/>
      <c r="B446" s="63"/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</row>
    <row r="447" spans="1:14">
      <c r="A447" s="63"/>
      <c r="B447" s="63"/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</row>
    <row r="448" spans="1:14">
      <c r="A448" s="63"/>
      <c r="B448" s="63"/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</row>
    <row r="449" spans="1:14">
      <c r="A449" s="63"/>
      <c r="B449" s="63"/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</row>
    <row r="450" spans="1:14">
      <c r="A450" s="63"/>
      <c r="B450" s="63"/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</row>
    <row r="451" spans="1:14">
      <c r="A451" s="63"/>
      <c r="B451" s="63"/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</row>
    <row r="452" spans="1:14">
      <c r="A452" s="63"/>
      <c r="B452" s="63"/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</row>
    <row r="453" spans="1:14">
      <c r="A453" s="63"/>
      <c r="B453" s="63"/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</row>
    <row r="454" spans="1:14">
      <c r="A454" s="63"/>
      <c r="B454" s="63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</row>
    <row r="455" spans="1:14">
      <c r="A455" s="63"/>
      <c r="B455" s="63"/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</row>
    <row r="456" spans="1:14">
      <c r="A456" s="63"/>
      <c r="B456" s="63"/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</row>
    <row r="457" spans="1:14">
      <c r="A457" s="63"/>
      <c r="B457" s="63"/>
      <c r="C457" s="63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</row>
    <row r="458" spans="1:14">
      <c r="A458" s="63"/>
      <c r="B458" s="63"/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</row>
    <row r="459" spans="1:14">
      <c r="A459" s="63"/>
      <c r="B459" s="63"/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</row>
    <row r="460" spans="1:14">
      <c r="A460" s="63"/>
      <c r="B460" s="63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</row>
    <row r="461" spans="1:14">
      <c r="A461" s="63"/>
      <c r="B461" s="63"/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</row>
    <row r="462" spans="1:14">
      <c r="A462" s="63"/>
      <c r="B462" s="63"/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</row>
    <row r="463" spans="1:14">
      <c r="A463" s="63"/>
      <c r="B463" s="63"/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</row>
    <row r="464" spans="1:14">
      <c r="A464" s="63"/>
      <c r="B464" s="63"/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</row>
    <row r="465" spans="1:14">
      <c r="A465" s="63"/>
      <c r="B465" s="63"/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</row>
    <row r="466" spans="1:14">
      <c r="A466" s="63"/>
      <c r="B466" s="63"/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</row>
    <row r="467" spans="1:14">
      <c r="A467" s="63"/>
      <c r="B467" s="63"/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</row>
    <row r="468" spans="1:14">
      <c r="A468" s="63"/>
      <c r="B468" s="63"/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</row>
    <row r="469" spans="1:14">
      <c r="A469" s="63"/>
      <c r="B469" s="63"/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</row>
    <row r="470" spans="1:14">
      <c r="A470" s="63"/>
      <c r="B470" s="63"/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</row>
    <row r="471" spans="1:14">
      <c r="A471" s="63"/>
      <c r="B471" s="63"/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</row>
    <row r="472" spans="1:14">
      <c r="A472" s="63"/>
      <c r="B472" s="63"/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</row>
    <row r="473" spans="1:14">
      <c r="A473" s="63"/>
      <c r="B473" s="63"/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</row>
    <row r="474" spans="1:14">
      <c r="A474" s="63"/>
      <c r="B474" s="63"/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</row>
    <row r="475" spans="1:14">
      <c r="A475" s="63"/>
      <c r="B475" s="63"/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</row>
    <row r="476" spans="1:14">
      <c r="A476" s="63"/>
      <c r="B476" s="63"/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</row>
    <row r="477" spans="1:14">
      <c r="A477" s="63"/>
      <c r="B477" s="63"/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</row>
    <row r="478" spans="1:14">
      <c r="A478" s="63"/>
      <c r="B478" s="63"/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</row>
    <row r="479" spans="1:14">
      <c r="A479" s="63"/>
      <c r="B479" s="63"/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</row>
    <row r="480" spans="1:14">
      <c r="A480" s="63"/>
      <c r="B480" s="63"/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</row>
    <row r="481" spans="1:14">
      <c r="A481" s="63"/>
      <c r="B481" s="63"/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</row>
    <row r="482" spans="1:14">
      <c r="A482" s="63"/>
      <c r="B482" s="63"/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</row>
    <row r="483" spans="1:14">
      <c r="A483" s="63"/>
      <c r="B483" s="63"/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</row>
    <row r="484" spans="1:14">
      <c r="A484" s="63"/>
      <c r="B484" s="63"/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</row>
    <row r="485" spans="1:14">
      <c r="A485" s="63"/>
      <c r="B485" s="63"/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</row>
    <row r="486" spans="1:14">
      <c r="A486" s="63"/>
      <c r="B486" s="63"/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</row>
    <row r="487" spans="1:14">
      <c r="A487" s="63"/>
      <c r="B487" s="63"/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</row>
    <row r="488" spans="1:14">
      <c r="A488" s="63"/>
      <c r="B488" s="63"/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</row>
    <row r="489" spans="1:14">
      <c r="A489" s="63"/>
      <c r="B489" s="63"/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</row>
    <row r="490" spans="1:14">
      <c r="A490" s="63"/>
      <c r="B490" s="63"/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</row>
    <row r="491" spans="1:14">
      <c r="A491" s="63"/>
      <c r="B491" s="63"/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</row>
    <row r="492" spans="1:14">
      <c r="A492" s="63"/>
      <c r="B492" s="63"/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</row>
    <row r="493" spans="1:14">
      <c r="A493" s="63"/>
      <c r="B493" s="63"/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</row>
    <row r="494" spans="1:14">
      <c r="A494" s="63"/>
      <c r="B494" s="63"/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</row>
    <row r="495" spans="1:14">
      <c r="A495" s="63"/>
      <c r="B495" s="63"/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</row>
    <row r="496" spans="1:14">
      <c r="A496" s="63"/>
      <c r="B496" s="63"/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</row>
    <row r="497" spans="1:14">
      <c r="A497" s="63"/>
      <c r="B497" s="63"/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</row>
    <row r="498" spans="1:14">
      <c r="A498" s="63"/>
      <c r="B498" s="63"/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</row>
    <row r="499" spans="1:14">
      <c r="A499" s="63"/>
      <c r="B499" s="63"/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</row>
    <row r="500" spans="1:14">
      <c r="A500" s="63"/>
      <c r="B500" s="63"/>
      <c r="C500" s="63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</row>
    <row r="501" spans="1:14">
      <c r="A501" s="63"/>
      <c r="B501" s="63"/>
      <c r="C501" s="63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</row>
    <row r="502" spans="1:14">
      <c r="A502" s="63"/>
      <c r="B502" s="63"/>
      <c r="C502" s="63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</row>
    <row r="503" spans="1:14">
      <c r="A503" s="63"/>
      <c r="B503" s="63"/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</row>
    <row r="504" spans="1:14">
      <c r="A504" s="63"/>
      <c r="B504" s="63"/>
      <c r="C504" s="63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</row>
    <row r="505" spans="1:14">
      <c r="A505" s="63"/>
      <c r="B505" s="63"/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</row>
    <row r="506" spans="1:14">
      <c r="A506" s="63"/>
      <c r="B506" s="63"/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</row>
    <row r="507" spans="1:14">
      <c r="A507" s="63"/>
      <c r="B507" s="63"/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</row>
    <row r="508" spans="1:14">
      <c r="A508" s="63"/>
      <c r="B508" s="63"/>
      <c r="C508" s="63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</row>
    <row r="509" spans="1:14">
      <c r="A509" s="63"/>
      <c r="B509" s="63"/>
      <c r="C509" s="63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</row>
    <row r="510" spans="1:14">
      <c r="A510" s="63"/>
      <c r="B510" s="63"/>
      <c r="C510" s="63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</row>
    <row r="511" spans="1:14">
      <c r="A511" s="63"/>
      <c r="B511" s="63"/>
      <c r="C511" s="63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</row>
  </sheetData>
  <mergeCells count="37">
    <mergeCell ref="E185:E186"/>
    <mergeCell ref="E200:E201"/>
    <mergeCell ref="D7:D8"/>
    <mergeCell ref="D49:D50"/>
    <mergeCell ref="E7:E8"/>
    <mergeCell ref="E22:E23"/>
    <mergeCell ref="E49:E50"/>
    <mergeCell ref="C22:D22"/>
    <mergeCell ref="A74:D74"/>
    <mergeCell ref="A106:D106"/>
    <mergeCell ref="A120:D120"/>
    <mergeCell ref="A150:D150"/>
    <mergeCell ref="C49:C50"/>
    <mergeCell ref="A164:C164"/>
    <mergeCell ref="C185:D185"/>
    <mergeCell ref="B7:B8"/>
    <mergeCell ref="C230:D230"/>
    <mergeCell ref="E230:F230"/>
    <mergeCell ref="A241:D241"/>
    <mergeCell ref="A230:A231"/>
    <mergeCell ref="B230:B231"/>
    <mergeCell ref="A1:F1"/>
    <mergeCell ref="A2:F2"/>
    <mergeCell ref="A3:F3"/>
    <mergeCell ref="C7:C8"/>
    <mergeCell ref="A211:D211"/>
    <mergeCell ref="A7:A8"/>
    <mergeCell ref="A22:A23"/>
    <mergeCell ref="A49:A50"/>
    <mergeCell ref="A185:A186"/>
    <mergeCell ref="A200:A201"/>
    <mergeCell ref="B22:B23"/>
    <mergeCell ref="B49:B50"/>
    <mergeCell ref="B185:B186"/>
    <mergeCell ref="B200:B201"/>
    <mergeCell ref="A196:D196"/>
    <mergeCell ref="C200:D200"/>
  </mergeCells>
  <pageMargins left="0.70866141732283505" right="0.70866141732283505" top="0.90551181102362199" bottom="1.7716535433070899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7"/>
  <sheetViews>
    <sheetView view="pageBreakPreview" topLeftCell="A97" zoomScale="60" workbookViewId="0">
      <selection activeCell="L112" sqref="L112"/>
    </sheetView>
  </sheetViews>
  <sheetFormatPr defaultColWidth="9" defaultRowHeight="14.5"/>
  <cols>
    <col min="1" max="1" width="5.7265625" customWidth="1"/>
    <col min="2" max="2" width="25.7265625" customWidth="1"/>
    <col min="3" max="3" width="12.7265625" customWidth="1"/>
    <col min="4" max="4" width="12.54296875" customWidth="1"/>
    <col min="5" max="5" width="12.7265625" customWidth="1"/>
    <col min="6" max="6" width="7.7265625" customWidth="1"/>
    <col min="7" max="7" width="12.7265625" customWidth="1"/>
    <col min="8" max="8" width="7.7265625" customWidth="1"/>
  </cols>
  <sheetData>
    <row r="1" spans="1:8">
      <c r="A1" s="1" t="s">
        <v>52</v>
      </c>
    </row>
    <row r="2" spans="1:8" ht="12.75" customHeight="1"/>
    <row r="3" spans="1:8" ht="15" customHeight="1">
      <c r="A3" s="232" t="s">
        <v>53</v>
      </c>
      <c r="B3" s="219" t="s">
        <v>54</v>
      </c>
      <c r="C3" s="246" t="s">
        <v>55</v>
      </c>
      <c r="D3" s="247"/>
      <c r="E3" s="248" t="s">
        <v>56</v>
      </c>
      <c r="F3" s="249"/>
      <c r="G3" s="246" t="s">
        <v>57</v>
      </c>
      <c r="H3" s="250"/>
    </row>
    <row r="4" spans="1:8" ht="15" customHeight="1">
      <c r="A4" s="252"/>
      <c r="B4" s="257"/>
      <c r="C4" s="206" t="s">
        <v>58</v>
      </c>
      <c r="D4" s="206" t="s">
        <v>23</v>
      </c>
      <c r="E4" s="206" t="s">
        <v>58</v>
      </c>
      <c r="F4" s="206" t="s">
        <v>23</v>
      </c>
      <c r="G4" s="2" t="s">
        <v>58</v>
      </c>
      <c r="H4" s="3" t="s">
        <v>23</v>
      </c>
    </row>
    <row r="5" spans="1:8" ht="15" customHeight="1">
      <c r="A5" s="4">
        <v>1</v>
      </c>
      <c r="B5" s="5" t="s">
        <v>59</v>
      </c>
      <c r="C5" s="6">
        <v>43491</v>
      </c>
      <c r="D5" s="7">
        <v>46.65</v>
      </c>
      <c r="E5" s="6">
        <v>9420</v>
      </c>
      <c r="F5" s="7">
        <v>10.5</v>
      </c>
      <c r="G5" s="6">
        <v>52911</v>
      </c>
      <c r="H5" s="8">
        <v>28.92</v>
      </c>
    </row>
    <row r="6" spans="1:8" ht="15" customHeight="1">
      <c r="A6" s="9">
        <v>2</v>
      </c>
      <c r="B6" s="10" t="s">
        <v>60</v>
      </c>
      <c r="C6" s="11">
        <v>0</v>
      </c>
      <c r="D6" s="12">
        <v>0</v>
      </c>
      <c r="E6" s="11">
        <v>0</v>
      </c>
      <c r="F6" s="12">
        <v>0</v>
      </c>
      <c r="G6" s="11">
        <v>0</v>
      </c>
      <c r="H6" s="13">
        <v>0</v>
      </c>
    </row>
    <row r="7" spans="1:8" ht="15" customHeight="1">
      <c r="A7" s="9">
        <v>3</v>
      </c>
      <c r="B7" s="10" t="s">
        <v>61</v>
      </c>
      <c r="C7" s="11">
        <v>0</v>
      </c>
      <c r="D7" s="12">
        <v>0</v>
      </c>
      <c r="E7" s="11">
        <v>39161</v>
      </c>
      <c r="F7" s="12">
        <v>43.65</v>
      </c>
      <c r="G7" s="11">
        <v>39161</v>
      </c>
      <c r="H7" s="13">
        <v>21.41</v>
      </c>
    </row>
    <row r="8" spans="1:8" ht="15" customHeight="1">
      <c r="A8" s="9">
        <v>4</v>
      </c>
      <c r="B8" s="10" t="s">
        <v>62</v>
      </c>
      <c r="C8" s="11">
        <v>46790</v>
      </c>
      <c r="D8" s="12">
        <v>50.19</v>
      </c>
      <c r="E8" s="11">
        <v>38326</v>
      </c>
      <c r="F8" s="12">
        <v>42.72</v>
      </c>
      <c r="G8" s="11">
        <v>85116</v>
      </c>
      <c r="H8" s="13">
        <v>46.53</v>
      </c>
    </row>
    <row r="9" spans="1:8" ht="15" customHeight="1">
      <c r="A9" s="9">
        <v>5</v>
      </c>
      <c r="B9" s="10" t="s">
        <v>63</v>
      </c>
      <c r="C9" s="11">
        <v>4</v>
      </c>
      <c r="D9" s="12">
        <v>0</v>
      </c>
      <c r="E9" s="11">
        <v>0</v>
      </c>
      <c r="F9" s="12">
        <v>0</v>
      </c>
      <c r="G9" s="11">
        <v>4</v>
      </c>
      <c r="H9" s="13">
        <v>0</v>
      </c>
    </row>
    <row r="10" spans="1:8" ht="15" customHeight="1">
      <c r="A10" s="9">
        <v>6</v>
      </c>
      <c r="B10" s="10" t="s">
        <v>64</v>
      </c>
      <c r="C10" s="11">
        <v>370</v>
      </c>
      <c r="D10" s="12">
        <v>0.4</v>
      </c>
      <c r="E10" s="11">
        <v>304</v>
      </c>
      <c r="F10" s="12">
        <v>0.34</v>
      </c>
      <c r="G10" s="11">
        <v>674</v>
      </c>
      <c r="H10" s="13">
        <v>0.37</v>
      </c>
    </row>
    <row r="11" spans="1:8" ht="15" customHeight="1">
      <c r="A11" s="9">
        <v>7</v>
      </c>
      <c r="B11" s="10" t="s">
        <v>65</v>
      </c>
      <c r="C11" s="11">
        <v>33</v>
      </c>
      <c r="D11" s="12">
        <v>0.04</v>
      </c>
      <c r="E11" s="11">
        <v>218</v>
      </c>
      <c r="F11" s="12">
        <v>0.24</v>
      </c>
      <c r="G11" s="11">
        <v>251</v>
      </c>
      <c r="H11" s="13">
        <v>0.14000000000000001</v>
      </c>
    </row>
    <row r="12" spans="1:8" ht="15" customHeight="1">
      <c r="A12" s="9">
        <v>8</v>
      </c>
      <c r="B12" s="10" t="s">
        <v>66</v>
      </c>
      <c r="C12" s="11">
        <v>73</v>
      </c>
      <c r="D12" s="12">
        <v>0.08</v>
      </c>
      <c r="E12" s="11">
        <v>475</v>
      </c>
      <c r="F12" s="12">
        <v>0.53</v>
      </c>
      <c r="G12" s="11">
        <v>548</v>
      </c>
      <c r="H12" s="13">
        <v>0.3</v>
      </c>
    </row>
    <row r="13" spans="1:8" ht="15" customHeight="1">
      <c r="A13" s="9">
        <v>9</v>
      </c>
      <c r="B13" s="10" t="s">
        <v>67</v>
      </c>
      <c r="C13" s="11">
        <v>365</v>
      </c>
      <c r="D13" s="12">
        <v>0.39</v>
      </c>
      <c r="E13" s="11">
        <v>255</v>
      </c>
      <c r="F13" s="12">
        <v>0.28000000000000003</v>
      </c>
      <c r="G13" s="11">
        <v>620</v>
      </c>
      <c r="H13" s="13">
        <v>0.34</v>
      </c>
    </row>
    <row r="14" spans="1:8" ht="15" customHeight="1">
      <c r="A14" s="9">
        <v>10</v>
      </c>
      <c r="B14" s="10" t="s">
        <v>68</v>
      </c>
      <c r="C14" s="11">
        <v>1</v>
      </c>
      <c r="D14" s="12">
        <v>0</v>
      </c>
      <c r="E14" s="11">
        <v>0</v>
      </c>
      <c r="F14" s="12">
        <v>0</v>
      </c>
      <c r="G14" s="11">
        <v>1</v>
      </c>
      <c r="H14" s="13">
        <v>0</v>
      </c>
    </row>
    <row r="15" spans="1:8" ht="15" customHeight="1">
      <c r="A15" s="14">
        <v>11</v>
      </c>
      <c r="B15" s="15" t="s">
        <v>69</v>
      </c>
      <c r="C15" s="16">
        <v>2100</v>
      </c>
      <c r="D15" s="17">
        <v>2.25</v>
      </c>
      <c r="E15" s="16">
        <v>1550</v>
      </c>
      <c r="F15" s="17">
        <v>1.73</v>
      </c>
      <c r="G15" s="16">
        <v>3650</v>
      </c>
      <c r="H15" s="18">
        <v>2</v>
      </c>
    </row>
    <row r="16" spans="1:8" ht="15" customHeight="1">
      <c r="A16" s="19"/>
      <c r="B16" s="20" t="s">
        <v>70</v>
      </c>
      <c r="C16" s="21">
        <v>93227</v>
      </c>
      <c r="D16" s="22">
        <v>100</v>
      </c>
      <c r="E16" s="21">
        <v>89709</v>
      </c>
      <c r="F16" s="22">
        <v>100</v>
      </c>
      <c r="G16" s="21">
        <v>182936</v>
      </c>
      <c r="H16" s="23">
        <v>100</v>
      </c>
    </row>
    <row r="17" spans="1:8" ht="15" customHeight="1">
      <c r="A17" s="221" t="s">
        <v>25</v>
      </c>
      <c r="B17" s="222"/>
      <c r="C17" s="222"/>
      <c r="D17" s="222"/>
      <c r="E17" s="222"/>
      <c r="F17" s="24"/>
      <c r="G17" s="24"/>
      <c r="H17" s="24"/>
    </row>
    <row r="19" spans="1:8">
      <c r="A19" s="1" t="s">
        <v>71</v>
      </c>
    </row>
    <row r="20" spans="1:8" ht="12.75" customHeight="1"/>
    <row r="21" spans="1:8">
      <c r="A21" s="232" t="s">
        <v>53</v>
      </c>
      <c r="B21" s="234" t="s">
        <v>72</v>
      </c>
      <c r="C21" s="242" t="s">
        <v>55</v>
      </c>
      <c r="D21" s="242"/>
      <c r="E21" s="242" t="s">
        <v>56</v>
      </c>
      <c r="F21" s="242"/>
      <c r="G21" s="242" t="s">
        <v>57</v>
      </c>
      <c r="H21" s="245"/>
    </row>
    <row r="22" spans="1:8">
      <c r="A22" s="252"/>
      <c r="B22" s="251"/>
      <c r="C22" s="206" t="s">
        <v>58</v>
      </c>
      <c r="D22" s="206" t="s">
        <v>23</v>
      </c>
      <c r="E22" s="206" t="s">
        <v>58</v>
      </c>
      <c r="F22" s="206" t="s">
        <v>23</v>
      </c>
      <c r="G22" s="206" t="s">
        <v>58</v>
      </c>
      <c r="H22" s="25" t="s">
        <v>23</v>
      </c>
    </row>
    <row r="23" spans="1:8">
      <c r="A23" s="143">
        <v>1</v>
      </c>
      <c r="B23" s="144" t="s">
        <v>73</v>
      </c>
      <c r="C23" s="145">
        <v>0</v>
      </c>
      <c r="D23" s="146">
        <v>0</v>
      </c>
      <c r="E23" s="145">
        <v>0</v>
      </c>
      <c r="F23" s="146">
        <v>0</v>
      </c>
      <c r="G23" s="145">
        <v>0</v>
      </c>
      <c r="H23" s="8">
        <v>0</v>
      </c>
    </row>
    <row r="24" spans="1:8">
      <c r="A24" s="147">
        <v>2</v>
      </c>
      <c r="B24" s="148" t="s">
        <v>74</v>
      </c>
      <c r="C24" s="149">
        <v>5</v>
      </c>
      <c r="D24" s="157">
        <f>(C24/C39)*100</f>
        <v>1.1496631486974317E-2</v>
      </c>
      <c r="E24" s="149">
        <v>1</v>
      </c>
      <c r="F24" s="157">
        <f>E24/E39*100</f>
        <v>1.0615711252653929E-2</v>
      </c>
      <c r="G24" s="149">
        <v>6</v>
      </c>
      <c r="H24" s="52">
        <f>G24/G39*100</f>
        <v>1.1339797017633385E-2</v>
      </c>
    </row>
    <row r="25" spans="1:8">
      <c r="A25" s="147">
        <v>3</v>
      </c>
      <c r="B25" s="150" t="s">
        <v>75</v>
      </c>
      <c r="C25" s="149">
        <v>13</v>
      </c>
      <c r="D25" s="157">
        <f>(C25/C39)*100</f>
        <v>2.9891241866133223E-2</v>
      </c>
      <c r="E25" s="149">
        <v>9</v>
      </c>
      <c r="F25" s="157">
        <f>E25/E39*100</f>
        <v>9.5541401273885357E-2</v>
      </c>
      <c r="G25" s="149">
        <v>22</v>
      </c>
      <c r="H25" s="52">
        <f>G25/G39*100</f>
        <v>4.1579255731322415E-2</v>
      </c>
    </row>
    <row r="26" spans="1:8">
      <c r="A26" s="147">
        <v>4</v>
      </c>
      <c r="B26" s="151" t="s">
        <v>76</v>
      </c>
      <c r="C26" s="149">
        <v>81</v>
      </c>
      <c r="D26" s="157">
        <f>(C26/C39)*100</f>
        <v>0.18624543008898392</v>
      </c>
      <c r="E26" s="149">
        <v>77</v>
      </c>
      <c r="F26" s="157">
        <f>E26/E39*100</f>
        <v>0.81740976645435248</v>
      </c>
      <c r="G26" s="149">
        <v>158</v>
      </c>
      <c r="H26" s="52">
        <f>G26/G39*100</f>
        <v>0.29861465479767912</v>
      </c>
    </row>
    <row r="27" spans="1:8">
      <c r="A27" s="147">
        <v>5</v>
      </c>
      <c r="B27" s="151" t="s">
        <v>77</v>
      </c>
      <c r="C27" s="149">
        <v>860</v>
      </c>
      <c r="D27" s="157">
        <f>(C27/C39)*100</f>
        <v>1.9774206157595824</v>
      </c>
      <c r="E27" s="149">
        <v>213</v>
      </c>
      <c r="F27" s="157">
        <f>E27/E39*100</f>
        <v>2.2611464968152863</v>
      </c>
      <c r="G27" s="149">
        <v>1073</v>
      </c>
      <c r="H27" s="52">
        <f>G27/G39*100</f>
        <v>2.0279336999867703</v>
      </c>
    </row>
    <row r="28" spans="1:8">
      <c r="A28" s="147">
        <v>6</v>
      </c>
      <c r="B28" s="151" t="s">
        <v>78</v>
      </c>
      <c r="C28" s="149">
        <v>3044</v>
      </c>
      <c r="D28" s="157">
        <f>(C28/C39)*100</f>
        <v>6.999149249269963</v>
      </c>
      <c r="E28" s="149">
        <v>348</v>
      </c>
      <c r="F28" s="157">
        <f>E28/E39*100</f>
        <v>3.6942675159235669</v>
      </c>
      <c r="G28" s="149">
        <v>3392</v>
      </c>
      <c r="H28" s="52">
        <f>G28/G39*100</f>
        <v>6.4107652473020735</v>
      </c>
    </row>
    <row r="29" spans="1:8">
      <c r="A29" s="147">
        <v>7</v>
      </c>
      <c r="B29" s="151" t="s">
        <v>79</v>
      </c>
      <c r="C29" s="149">
        <v>5148</v>
      </c>
      <c r="D29" s="157">
        <f>C29/C39*100</f>
        <v>11.836931778988756</v>
      </c>
      <c r="E29" s="149">
        <v>458</v>
      </c>
      <c r="F29" s="157">
        <f>E29/E39*100</f>
        <v>4.8619957537154992</v>
      </c>
      <c r="G29" s="149">
        <v>5606</v>
      </c>
      <c r="H29" s="52">
        <f>G29/G39*100</f>
        <v>10.595150346808792</v>
      </c>
    </row>
    <row r="30" spans="1:8">
      <c r="A30" s="147">
        <v>8</v>
      </c>
      <c r="B30" s="151" t="s">
        <v>80</v>
      </c>
      <c r="C30" s="149">
        <v>6356</v>
      </c>
      <c r="D30" s="157">
        <f>C30/C39*100</f>
        <v>14.614517946241751</v>
      </c>
      <c r="E30" s="149">
        <v>596</v>
      </c>
      <c r="F30" s="157">
        <f>E30/E39*100</f>
        <v>6.3269639065817413</v>
      </c>
      <c r="G30" s="149">
        <v>6952</v>
      </c>
      <c r="H30" s="52">
        <f>G30/G39*100</f>
        <v>13.139044811097881</v>
      </c>
    </row>
    <row r="31" spans="1:8">
      <c r="A31" s="147">
        <v>9</v>
      </c>
      <c r="B31" s="151" t="s">
        <v>81</v>
      </c>
      <c r="C31" s="149">
        <v>6485</v>
      </c>
      <c r="D31" s="157">
        <f>C31/C39*100</f>
        <v>14.911131038605689</v>
      </c>
      <c r="E31" s="149">
        <v>745</v>
      </c>
      <c r="F31" s="157">
        <f>E31/E39*100</f>
        <v>7.908704883227176</v>
      </c>
      <c r="G31" s="149">
        <v>7230</v>
      </c>
      <c r="H31" s="52">
        <f>G31/G39*100</f>
        <v>13.664455406248226</v>
      </c>
    </row>
    <row r="32" spans="1:8">
      <c r="A32" s="147">
        <v>10</v>
      </c>
      <c r="B32" s="151" t="s">
        <v>82</v>
      </c>
      <c r="C32" s="149">
        <v>5504</v>
      </c>
      <c r="D32" s="157">
        <f>C32/C39*100</f>
        <v>12.655491940861326</v>
      </c>
      <c r="E32" s="149">
        <v>854</v>
      </c>
      <c r="F32" s="157">
        <f>E32/E39*100</f>
        <v>9.0658174097664546</v>
      </c>
      <c r="G32" s="149">
        <v>6358</v>
      </c>
      <c r="H32" s="52">
        <f>G32/G39*100</f>
        <v>12.016404906352177</v>
      </c>
    </row>
    <row r="33" spans="1:8">
      <c r="A33" s="147">
        <v>11</v>
      </c>
      <c r="B33" s="151" t="s">
        <v>83</v>
      </c>
      <c r="C33" s="149">
        <v>4688</v>
      </c>
      <c r="D33" s="157">
        <f>C33/C39*100</f>
        <v>10.77924168218712</v>
      </c>
      <c r="E33" s="149">
        <v>907</v>
      </c>
      <c r="F33" s="157">
        <f>E33/E39*100</f>
        <v>9.6284501061571124</v>
      </c>
      <c r="G33" s="149">
        <v>5595</v>
      </c>
      <c r="H33" s="52">
        <f>G33/G39*100</f>
        <v>10.574360718943131</v>
      </c>
    </row>
    <row r="34" spans="1:8">
      <c r="A34" s="147">
        <v>12</v>
      </c>
      <c r="B34" s="151" t="s">
        <v>84</v>
      </c>
      <c r="C34" s="149">
        <v>3518</v>
      </c>
      <c r="D34" s="157">
        <f>C34/C39*100</f>
        <v>8.0890299142351303</v>
      </c>
      <c r="E34" s="149">
        <v>1002</v>
      </c>
      <c r="F34" s="157">
        <f>E34/E39*100</f>
        <v>10.636942675159236</v>
      </c>
      <c r="G34" s="149">
        <v>4520</v>
      </c>
      <c r="H34" s="52">
        <f>G34/G39*100</f>
        <v>8.5426470866171496</v>
      </c>
    </row>
    <row r="35" spans="1:8">
      <c r="A35" s="147">
        <v>13</v>
      </c>
      <c r="B35" s="151" t="s">
        <v>85</v>
      </c>
      <c r="C35" s="149">
        <v>3053</v>
      </c>
      <c r="D35" s="157">
        <f>C35/C39*100</f>
        <v>7.0198431859465167</v>
      </c>
      <c r="E35" s="149">
        <v>1266</v>
      </c>
      <c r="F35" s="157">
        <f>E35/E39*100</f>
        <v>13.439490445859873</v>
      </c>
      <c r="G35" s="149">
        <v>4319</v>
      </c>
      <c r="H35" s="52">
        <f>G35/G39*100</f>
        <v>8.1627638865264309</v>
      </c>
    </row>
    <row r="36" spans="1:8">
      <c r="A36" s="147">
        <v>14</v>
      </c>
      <c r="B36" s="151" t="s">
        <v>86</v>
      </c>
      <c r="C36" s="152">
        <v>2127</v>
      </c>
      <c r="D36" s="157">
        <f>C36/C39*100</f>
        <v>4.8906670345588745</v>
      </c>
      <c r="E36" s="153">
        <v>1089</v>
      </c>
      <c r="F36" s="157">
        <f>E36/E39*100</f>
        <v>11.560509554140127</v>
      </c>
      <c r="G36" s="149">
        <v>3216</v>
      </c>
      <c r="H36" s="52">
        <f>G36/G39*100</f>
        <v>6.0781312014514945</v>
      </c>
    </row>
    <row r="37" spans="1:8">
      <c r="A37" s="147">
        <v>15</v>
      </c>
      <c r="B37" s="151" t="s">
        <v>87</v>
      </c>
      <c r="C37" s="152">
        <v>1219</v>
      </c>
      <c r="D37" s="157">
        <f>C37/C39*100</f>
        <v>2.8028787565243385</v>
      </c>
      <c r="E37" s="153">
        <v>773</v>
      </c>
      <c r="F37" s="157">
        <f>E37/E39*100</f>
        <v>8.2059447983014859</v>
      </c>
      <c r="G37" s="149">
        <v>1992</v>
      </c>
      <c r="H37" s="52">
        <f>G37/G39*100</f>
        <v>3.7648126098542836</v>
      </c>
    </row>
    <row r="38" spans="1:8" ht="15" thickBot="1">
      <c r="A38" s="154">
        <v>16</v>
      </c>
      <c r="B38" s="155" t="s">
        <v>88</v>
      </c>
      <c r="C38" s="158">
        <v>1390</v>
      </c>
      <c r="D38" s="159">
        <f xml:space="preserve"> C38/C39*100</f>
        <v>3.1960635533788597</v>
      </c>
      <c r="E38" s="160">
        <v>1082</v>
      </c>
      <c r="F38" s="159">
        <f>E38/E39*100</f>
        <v>11.48619957537155</v>
      </c>
      <c r="G38" s="161">
        <v>2472</v>
      </c>
      <c r="H38" s="162">
        <f>G38/G39*100</f>
        <v>4.6719963712649548</v>
      </c>
    </row>
    <row r="39" spans="1:8" ht="15.5" thickTop="1" thickBot="1">
      <c r="A39" s="156"/>
      <c r="B39" s="20" t="s">
        <v>95</v>
      </c>
      <c r="C39" s="163">
        <v>43491</v>
      </c>
      <c r="D39" s="164">
        <f>SUM(D23:D38)</f>
        <v>99.999999999999986</v>
      </c>
      <c r="E39" s="165">
        <v>9420</v>
      </c>
      <c r="F39" s="166">
        <f>SUM(F23:F38)</f>
        <v>100</v>
      </c>
      <c r="G39" s="167">
        <v>52911</v>
      </c>
      <c r="H39" s="168">
        <f>SUM(H23:H38)</f>
        <v>100.00000000000001</v>
      </c>
    </row>
    <row r="40" spans="1:8">
      <c r="A40" s="221" t="s">
        <v>25</v>
      </c>
      <c r="B40" s="222"/>
      <c r="C40" s="222"/>
      <c r="D40" s="222"/>
      <c r="E40" s="222"/>
      <c r="F40" s="29"/>
      <c r="G40" s="30"/>
      <c r="H40" s="29"/>
    </row>
    <row r="42" spans="1:8">
      <c r="A42" s="1" t="s">
        <v>89</v>
      </c>
    </row>
    <row r="43" spans="1:8" ht="12.75" customHeight="1"/>
    <row r="44" spans="1:8" ht="14.25" customHeight="1">
      <c r="A44" s="230" t="s">
        <v>53</v>
      </c>
      <c r="B44" s="234" t="s">
        <v>90</v>
      </c>
      <c r="C44" s="242" t="s">
        <v>55</v>
      </c>
      <c r="D44" s="242"/>
      <c r="E44" s="242" t="s">
        <v>56</v>
      </c>
      <c r="F44" s="242"/>
      <c r="G44" s="242" t="s">
        <v>57</v>
      </c>
      <c r="H44" s="245"/>
    </row>
    <row r="45" spans="1:8">
      <c r="A45" s="253"/>
      <c r="B45" s="251"/>
      <c r="C45" s="206" t="s">
        <v>58</v>
      </c>
      <c r="D45" s="206" t="s">
        <v>23</v>
      </c>
      <c r="E45" s="206" t="s">
        <v>58</v>
      </c>
      <c r="F45" s="206" t="s">
        <v>23</v>
      </c>
      <c r="G45" s="206" t="s">
        <v>58</v>
      </c>
      <c r="H45" s="25" t="s">
        <v>23</v>
      </c>
    </row>
    <row r="46" spans="1:8" ht="15" thickTop="1">
      <c r="A46" s="26">
        <v>1</v>
      </c>
      <c r="B46" s="5" t="s">
        <v>91</v>
      </c>
      <c r="C46" s="6">
        <v>919</v>
      </c>
      <c r="D46" s="7">
        <f>C46/C50*100</f>
        <v>2.1130808673058792</v>
      </c>
      <c r="E46" s="6">
        <v>530</v>
      </c>
      <c r="F46" s="7">
        <f>E46/E50*100</f>
        <v>5.6263269639065818</v>
      </c>
      <c r="G46" s="6">
        <v>1449</v>
      </c>
      <c r="H46" s="8">
        <f>G46/G50*100</f>
        <v>2.738560979758462</v>
      </c>
    </row>
    <row r="47" spans="1:8">
      <c r="A47" s="27">
        <v>2</v>
      </c>
      <c r="B47" s="10" t="s">
        <v>92</v>
      </c>
      <c r="C47" s="11">
        <v>41328</v>
      </c>
      <c r="D47" s="7">
        <f>C47/C50*100</f>
        <v>95.026557218734908</v>
      </c>
      <c r="E47" s="11">
        <v>2641</v>
      </c>
      <c r="F47" s="7">
        <f>E47/E50*100</f>
        <v>28.036093418259021</v>
      </c>
      <c r="G47" s="11">
        <v>43969</v>
      </c>
      <c r="H47" s="13">
        <f>G47/G50*100</f>
        <v>83.099922511387049</v>
      </c>
    </row>
    <row r="48" spans="1:8">
      <c r="A48" s="27">
        <v>3</v>
      </c>
      <c r="B48" s="10" t="s">
        <v>93</v>
      </c>
      <c r="C48" s="11">
        <v>517</v>
      </c>
      <c r="D48" s="7">
        <f>C48/C50*100</f>
        <v>1.1887516957531443</v>
      </c>
      <c r="E48" s="11">
        <v>1508</v>
      </c>
      <c r="F48" s="7">
        <f>E48/E50*100</f>
        <v>16.008492569002122</v>
      </c>
      <c r="G48" s="11">
        <v>2025</v>
      </c>
      <c r="H48" s="13">
        <f>G48/G50*100</f>
        <v>3.8271814934512669</v>
      </c>
    </row>
    <row r="49" spans="1:8" ht="15" thickBot="1">
      <c r="A49" s="28">
        <v>4</v>
      </c>
      <c r="B49" s="15" t="s">
        <v>94</v>
      </c>
      <c r="C49" s="141">
        <v>727</v>
      </c>
      <c r="D49" s="169">
        <f>C49/C50*100</f>
        <v>1.6716102182060655</v>
      </c>
      <c r="E49" s="141">
        <v>4741</v>
      </c>
      <c r="F49" s="169">
        <f>E49/E50*100</f>
        <v>50.329087048832278</v>
      </c>
      <c r="G49" s="141">
        <v>5468</v>
      </c>
      <c r="H49" s="18">
        <f>G49/G50*100</f>
        <v>10.334335015403225</v>
      </c>
    </row>
    <row r="50" spans="1:8" ht="15.5" thickTop="1" thickBot="1">
      <c r="A50" s="19"/>
      <c r="B50" s="20" t="s">
        <v>95</v>
      </c>
      <c r="C50" s="170">
        <v>43491</v>
      </c>
      <c r="D50" s="171">
        <f>SUM(D46:D49)</f>
        <v>100</v>
      </c>
      <c r="E50" s="170">
        <v>9420</v>
      </c>
      <c r="F50" s="171">
        <f>SUM(F46:F49)</f>
        <v>100</v>
      </c>
      <c r="G50" s="170">
        <v>52911</v>
      </c>
      <c r="H50" s="23">
        <f>SUM(H46:H49)</f>
        <v>100</v>
      </c>
    </row>
    <row r="51" spans="1:8">
      <c r="A51" s="221" t="s">
        <v>25</v>
      </c>
      <c r="B51" s="222"/>
      <c r="C51" s="222"/>
      <c r="D51" s="222"/>
      <c r="E51" s="222"/>
      <c r="F51" s="31"/>
      <c r="G51" s="31"/>
      <c r="H51" s="31"/>
    </row>
    <row r="54" spans="1:8" ht="27" customHeight="1"/>
    <row r="55" spans="1:8">
      <c r="A55" s="1" t="s">
        <v>96</v>
      </c>
    </row>
    <row r="56" spans="1:8" ht="12" customHeight="1"/>
    <row r="57" spans="1:8">
      <c r="A57" s="232" t="s">
        <v>53</v>
      </c>
      <c r="B57" s="219" t="s">
        <v>4</v>
      </c>
      <c r="C57" s="242" t="s">
        <v>55</v>
      </c>
      <c r="D57" s="242"/>
      <c r="E57" s="242" t="s">
        <v>56</v>
      </c>
      <c r="F57" s="242"/>
      <c r="G57" s="242" t="s">
        <v>57</v>
      </c>
      <c r="H57" s="245"/>
    </row>
    <row r="58" spans="1:8">
      <c r="A58" s="252"/>
      <c r="B58" s="257"/>
      <c r="C58" s="206" t="s">
        <v>58</v>
      </c>
      <c r="D58" s="206" t="s">
        <v>23</v>
      </c>
      <c r="E58" s="206" t="s">
        <v>58</v>
      </c>
      <c r="F58" s="206" t="s">
        <v>23</v>
      </c>
      <c r="G58" s="206" t="s">
        <v>58</v>
      </c>
      <c r="H58" s="25" t="s">
        <v>23</v>
      </c>
    </row>
    <row r="59" spans="1:8">
      <c r="A59" s="32">
        <v>1</v>
      </c>
      <c r="B59" s="172" t="s">
        <v>130</v>
      </c>
      <c r="C59" s="6">
        <v>12155</v>
      </c>
      <c r="D59" s="34">
        <f>C59/C66*100</f>
        <v>27.948311144834566</v>
      </c>
      <c r="E59" s="6">
        <v>2388</v>
      </c>
      <c r="F59" s="34">
        <f>E59/E66*100</f>
        <v>25.35031847133758</v>
      </c>
      <c r="G59" s="6">
        <v>14543</v>
      </c>
      <c r="H59" s="35">
        <f>G59/G66*100</f>
        <v>27.485778004573717</v>
      </c>
    </row>
    <row r="60" spans="1:8">
      <c r="A60" s="36">
        <v>2</v>
      </c>
      <c r="B60" s="173" t="s">
        <v>131</v>
      </c>
      <c r="C60" s="11">
        <v>7869</v>
      </c>
      <c r="D60" s="38">
        <f>C60/C66*100</f>
        <v>18.093398634200181</v>
      </c>
      <c r="E60" s="11">
        <v>2162</v>
      </c>
      <c r="F60" s="38">
        <f>E60/E66*100</f>
        <v>22.951167728237792</v>
      </c>
      <c r="G60" s="6">
        <v>10031</v>
      </c>
      <c r="H60" s="39">
        <f>G60/G66*100</f>
        <v>18.958250647313413</v>
      </c>
    </row>
    <row r="61" spans="1:8">
      <c r="A61" s="36">
        <v>3</v>
      </c>
      <c r="B61" s="173" t="s">
        <v>132</v>
      </c>
      <c r="C61" s="11">
        <v>6953</v>
      </c>
      <c r="D61" s="34">
        <f>C61/C66*100</f>
        <v>15.987215745786484</v>
      </c>
      <c r="E61" s="11">
        <v>1705</v>
      </c>
      <c r="F61" s="34">
        <f>E61/E66*100</f>
        <v>18.099787685774945</v>
      </c>
      <c r="G61" s="6">
        <v>8658</v>
      </c>
      <c r="H61" s="35">
        <f>G61/G66*100</f>
        <v>16.363327096444973</v>
      </c>
    </row>
    <row r="62" spans="1:8">
      <c r="A62" s="36">
        <v>4</v>
      </c>
      <c r="B62" s="173" t="s">
        <v>133</v>
      </c>
      <c r="C62" s="11">
        <v>3561</v>
      </c>
      <c r="D62" s="38">
        <f>C62/C66*100</f>
        <v>8.1879009450231077</v>
      </c>
      <c r="E62" s="11">
        <v>815</v>
      </c>
      <c r="F62" s="38">
        <f>E62/E66*100</f>
        <v>8.6518046709129504</v>
      </c>
      <c r="G62" s="6">
        <v>4376</v>
      </c>
      <c r="H62" s="39">
        <f>G62/G66*100</f>
        <v>8.2704919581939489</v>
      </c>
    </row>
    <row r="63" spans="1:8">
      <c r="A63" s="36">
        <v>5</v>
      </c>
      <c r="B63" s="173" t="s">
        <v>134</v>
      </c>
      <c r="C63" s="11">
        <v>3866</v>
      </c>
      <c r="D63" s="34">
        <f>C63/C66*100</f>
        <v>8.889195465728541</v>
      </c>
      <c r="E63" s="11">
        <v>805</v>
      </c>
      <c r="F63" s="34">
        <f>E63/E66*100</f>
        <v>8.5456475583864115</v>
      </c>
      <c r="G63" s="6">
        <v>4671</v>
      </c>
      <c r="H63" s="35">
        <f>G63/G66*100</f>
        <v>8.8280319782275889</v>
      </c>
    </row>
    <row r="64" spans="1:8">
      <c r="A64" s="140">
        <v>6</v>
      </c>
      <c r="B64" s="174" t="s">
        <v>135</v>
      </c>
      <c r="C64" s="141">
        <v>4609</v>
      </c>
      <c r="D64" s="142">
        <f>C64/C66*100</f>
        <v>10.597594904692926</v>
      </c>
      <c r="E64" s="141">
        <v>928</v>
      </c>
      <c r="F64" s="142">
        <f>E64/E66*100</f>
        <v>9.8513800424628464</v>
      </c>
      <c r="G64" s="129">
        <v>5537</v>
      </c>
      <c r="H64" s="127">
        <f>G64/G66*100</f>
        <v>10.464742681106008</v>
      </c>
    </row>
    <row r="65" spans="1:8" ht="15" thickBot="1">
      <c r="A65" s="40">
        <v>7</v>
      </c>
      <c r="B65" s="175" t="s">
        <v>136</v>
      </c>
      <c r="C65" s="16">
        <v>4478</v>
      </c>
      <c r="D65" s="42">
        <f>C65/C66*100</f>
        <v>10.296383159734198</v>
      </c>
      <c r="E65" s="16">
        <v>617</v>
      </c>
      <c r="F65" s="42">
        <f>E65/E66*100</f>
        <v>6.5498938428874736</v>
      </c>
      <c r="G65" s="16">
        <v>5095</v>
      </c>
      <c r="H65" s="43">
        <f>G65/G66*100</f>
        <v>9.629377634140349</v>
      </c>
    </row>
    <row r="66" spans="1:8" ht="15.5" thickTop="1" thickBot="1">
      <c r="A66" s="44"/>
      <c r="B66" s="45" t="s">
        <v>95</v>
      </c>
      <c r="C66" s="21">
        <v>43491</v>
      </c>
      <c r="D66" s="46">
        <f>SUM(D59:D65)</f>
        <v>100</v>
      </c>
      <c r="E66" s="21">
        <v>9420</v>
      </c>
      <c r="F66" s="46">
        <f>SUM(F59:F65)</f>
        <v>100</v>
      </c>
      <c r="G66" s="21">
        <v>52911</v>
      </c>
      <c r="H66" s="47">
        <f>SUM(H59:H65)</f>
        <v>99.999999999999986</v>
      </c>
    </row>
    <row r="67" spans="1:8" ht="11.25" customHeight="1">
      <c r="A67" s="221" t="s">
        <v>25</v>
      </c>
      <c r="B67" s="222"/>
      <c r="C67" s="222"/>
      <c r="D67" s="222"/>
      <c r="E67" s="48"/>
      <c r="F67" s="48"/>
      <c r="G67" s="48"/>
      <c r="H67" s="48"/>
    </row>
    <row r="68" spans="1:8" ht="11.25" customHeight="1">
      <c r="A68" s="203"/>
      <c r="B68" s="204"/>
      <c r="C68" s="204"/>
      <c r="D68" s="204"/>
      <c r="E68" s="48"/>
      <c r="F68" s="48"/>
      <c r="G68" s="48"/>
      <c r="H68" s="48"/>
    </row>
    <row r="69" spans="1:8" ht="11.25" customHeight="1">
      <c r="A69" s="203"/>
      <c r="B69" s="204"/>
      <c r="C69" s="204"/>
      <c r="D69" s="204"/>
      <c r="E69" s="48"/>
      <c r="F69" s="48"/>
      <c r="G69" s="48"/>
      <c r="H69" s="48"/>
    </row>
    <row r="70" spans="1:8" ht="11.25" customHeight="1">
      <c r="A70" s="203"/>
      <c r="B70" s="204"/>
      <c r="C70" s="204"/>
      <c r="D70" s="204"/>
      <c r="E70" s="48"/>
      <c r="F70" s="48"/>
      <c r="G70" s="48"/>
      <c r="H70" s="48"/>
    </row>
    <row r="71" spans="1:8" ht="11.25" customHeight="1">
      <c r="A71" s="203"/>
      <c r="B71" s="204"/>
      <c r="C71" s="204"/>
      <c r="D71" s="204"/>
      <c r="E71" s="48"/>
      <c r="F71" s="48"/>
      <c r="G71" s="48"/>
      <c r="H71" s="48"/>
    </row>
    <row r="72" spans="1:8" ht="11.25" customHeight="1">
      <c r="A72" s="203"/>
      <c r="B72" s="204"/>
      <c r="C72" s="204"/>
      <c r="D72" s="204"/>
      <c r="E72" s="48"/>
      <c r="F72" s="48"/>
      <c r="G72" s="48"/>
      <c r="H72" s="48"/>
    </row>
    <row r="73" spans="1:8" ht="11.25" customHeight="1">
      <c r="A73" s="203"/>
      <c r="B73" s="204"/>
      <c r="C73" s="204"/>
      <c r="D73" s="204"/>
      <c r="E73" s="48"/>
      <c r="F73" s="48"/>
      <c r="G73" s="48"/>
      <c r="H73" s="48"/>
    </row>
    <row r="74" spans="1:8" ht="11.25" customHeight="1">
      <c r="A74" s="203"/>
      <c r="B74" s="204"/>
      <c r="C74" s="204"/>
      <c r="D74" s="204"/>
      <c r="E74" s="48"/>
      <c r="F74" s="48"/>
      <c r="G74" s="48"/>
      <c r="H74" s="48"/>
    </row>
    <row r="75" spans="1:8" ht="11.25" customHeight="1">
      <c r="A75" s="203"/>
      <c r="B75" s="204"/>
      <c r="C75" s="204"/>
      <c r="D75" s="204"/>
      <c r="E75" s="48"/>
      <c r="F75" s="48"/>
      <c r="G75" s="48"/>
      <c r="H75" s="48"/>
    </row>
    <row r="76" spans="1:8" ht="11.25" customHeight="1">
      <c r="A76" s="203"/>
      <c r="B76" s="204"/>
      <c r="C76" s="204"/>
      <c r="D76" s="204"/>
      <c r="E76" s="48"/>
      <c r="F76" s="48"/>
      <c r="G76" s="48"/>
      <c r="H76" s="48"/>
    </row>
    <row r="77" spans="1:8" ht="11.25" customHeight="1">
      <c r="A77" s="203"/>
      <c r="B77" s="204"/>
      <c r="C77" s="204"/>
      <c r="D77" s="204"/>
      <c r="E77" s="48"/>
      <c r="F77" s="48"/>
      <c r="G77" s="48"/>
      <c r="H77" s="48"/>
    </row>
    <row r="78" spans="1:8" ht="11.25" customHeight="1">
      <c r="A78" s="203"/>
      <c r="B78" s="204"/>
      <c r="C78" s="204"/>
      <c r="D78" s="204"/>
      <c r="E78" s="48"/>
      <c r="F78" s="48"/>
      <c r="G78" s="48"/>
      <c r="H78" s="48"/>
    </row>
    <row r="79" spans="1:8" ht="11.25" customHeight="1">
      <c r="A79" s="203"/>
      <c r="B79" s="204"/>
      <c r="C79" s="204"/>
      <c r="D79" s="204"/>
      <c r="E79" s="48"/>
      <c r="F79" s="48"/>
      <c r="G79" s="48"/>
      <c r="H79" s="48"/>
    </row>
    <row r="80" spans="1:8" ht="11.25" customHeight="1">
      <c r="A80" s="203"/>
      <c r="B80" s="204"/>
      <c r="C80" s="204"/>
      <c r="D80" s="204"/>
      <c r="E80" s="48"/>
      <c r="F80" s="48"/>
      <c r="G80" s="48"/>
      <c r="H80" s="48"/>
    </row>
    <row r="81" spans="1:8" ht="11.25" customHeight="1">
      <c r="A81" s="203"/>
      <c r="B81" s="204"/>
      <c r="C81" s="204"/>
      <c r="D81" s="204"/>
      <c r="E81" s="48"/>
      <c r="F81" s="48"/>
      <c r="G81" s="48"/>
      <c r="H81" s="48"/>
    </row>
    <row r="82" spans="1:8" ht="11.25" customHeight="1">
      <c r="A82" s="203"/>
      <c r="B82" s="204"/>
      <c r="C82" s="204"/>
      <c r="D82" s="204"/>
      <c r="E82" s="48"/>
      <c r="F82" s="48"/>
      <c r="G82" s="48"/>
      <c r="H82" s="48"/>
    </row>
    <row r="83" spans="1:8" ht="11.25" customHeight="1">
      <c r="A83" s="203"/>
      <c r="B83" s="204"/>
      <c r="C83" s="204"/>
      <c r="D83" s="204"/>
      <c r="E83" s="48"/>
      <c r="F83" s="48"/>
      <c r="G83" s="48"/>
      <c r="H83" s="48"/>
    </row>
    <row r="85" spans="1:8">
      <c r="A85" s="1" t="s">
        <v>97</v>
      </c>
    </row>
    <row r="86" spans="1:8" ht="12" customHeight="1"/>
    <row r="87" spans="1:8">
      <c r="A87" s="232" t="s">
        <v>53</v>
      </c>
      <c r="B87" s="234" t="s">
        <v>98</v>
      </c>
      <c r="C87" s="242" t="s">
        <v>55</v>
      </c>
      <c r="D87" s="242"/>
      <c r="E87" s="242" t="s">
        <v>56</v>
      </c>
      <c r="F87" s="242"/>
      <c r="G87" s="242" t="s">
        <v>57</v>
      </c>
      <c r="H87" s="245"/>
    </row>
    <row r="88" spans="1:8">
      <c r="A88" s="252"/>
      <c r="B88" s="251"/>
      <c r="C88" s="206" t="s">
        <v>58</v>
      </c>
      <c r="D88" s="206" t="s">
        <v>23</v>
      </c>
      <c r="E88" s="206" t="s">
        <v>58</v>
      </c>
      <c r="F88" s="206" t="s">
        <v>23</v>
      </c>
      <c r="G88" s="206" t="s">
        <v>58</v>
      </c>
      <c r="H88" s="25" t="s">
        <v>23</v>
      </c>
    </row>
    <row r="89" spans="1:8">
      <c r="A89" s="4">
        <v>1</v>
      </c>
      <c r="B89" s="5" t="s">
        <v>99</v>
      </c>
      <c r="C89" s="6">
        <v>639</v>
      </c>
      <c r="D89" s="49">
        <f>C89/C99*100</f>
        <v>1.4692695040353176</v>
      </c>
      <c r="E89" s="6">
        <v>491</v>
      </c>
      <c r="F89" s="49">
        <f>E89/E99*100</f>
        <v>5.2123142250530785</v>
      </c>
      <c r="G89" s="6">
        <v>1130</v>
      </c>
      <c r="H89" s="50">
        <f>G89/G99*100</f>
        <v>2.1356617716542874</v>
      </c>
    </row>
    <row r="90" spans="1:8">
      <c r="A90" s="9">
        <v>2</v>
      </c>
      <c r="B90" s="10" t="s">
        <v>100</v>
      </c>
      <c r="C90" s="11">
        <v>1787</v>
      </c>
      <c r="D90" s="51">
        <f>C90/C99*100</f>
        <v>4.1088960934446206</v>
      </c>
      <c r="E90" s="11">
        <v>844</v>
      </c>
      <c r="F90" s="51">
        <f>E90/E99*100</f>
        <v>8.959660297239914</v>
      </c>
      <c r="G90" s="11">
        <v>2631</v>
      </c>
      <c r="H90" s="52">
        <f>G90/G99*100</f>
        <v>4.9725009922322396</v>
      </c>
    </row>
    <row r="91" spans="1:8">
      <c r="A91" s="9">
        <v>3</v>
      </c>
      <c r="B91" s="10" t="s">
        <v>101</v>
      </c>
      <c r="C91" s="11">
        <v>16391</v>
      </c>
      <c r="D91" s="51">
        <f>C91/C99*100</f>
        <v>37.688257340599208</v>
      </c>
      <c r="E91" s="11">
        <v>4715</v>
      </c>
      <c r="F91" s="51">
        <f>E91/E99*100</f>
        <v>50.053078556263273</v>
      </c>
      <c r="G91" s="11">
        <v>21106</v>
      </c>
      <c r="H91" s="52">
        <f>G91/G99*100</f>
        <v>39.88962597569504</v>
      </c>
    </row>
    <row r="92" spans="1:8">
      <c r="A92" s="9">
        <v>4</v>
      </c>
      <c r="B92" s="10" t="s">
        <v>102</v>
      </c>
      <c r="C92" s="11">
        <v>9751</v>
      </c>
      <c r="D92" s="51">
        <f>C92/C99*100</f>
        <v>22.420730725897311</v>
      </c>
      <c r="E92" s="11">
        <v>1487</v>
      </c>
      <c r="F92" s="51">
        <f>E92/E99*100</f>
        <v>15.78556263269639</v>
      </c>
      <c r="G92" s="11">
        <v>11238</v>
      </c>
      <c r="H92" s="52">
        <f>G92/G99*100</f>
        <v>21.239439814027328</v>
      </c>
    </row>
    <row r="93" spans="1:8">
      <c r="A93" s="9">
        <v>5</v>
      </c>
      <c r="B93" s="10" t="s">
        <v>103</v>
      </c>
      <c r="C93" s="11">
        <v>11948</v>
      </c>
      <c r="D93" s="51">
        <f>C93/C99*100</f>
        <v>27.472350601273828</v>
      </c>
      <c r="E93" s="11">
        <v>1434</v>
      </c>
      <c r="F93" s="51">
        <f>E93/E99*100</f>
        <v>15.222929936305732</v>
      </c>
      <c r="G93" s="11">
        <v>13382</v>
      </c>
      <c r="H93" s="52">
        <f>G93/G99*100</f>
        <v>25.291527281661658</v>
      </c>
    </row>
    <row r="94" spans="1:8">
      <c r="A94" s="9">
        <v>6</v>
      </c>
      <c r="B94" s="10" t="s">
        <v>104</v>
      </c>
      <c r="C94" s="11">
        <v>255</v>
      </c>
      <c r="D94" s="51">
        <f>C94/C99*100</f>
        <v>0.58632820583569023</v>
      </c>
      <c r="E94" s="11">
        <v>87</v>
      </c>
      <c r="F94" s="51">
        <f>E94/E99*100</f>
        <v>0.92356687898089174</v>
      </c>
      <c r="G94" s="11">
        <v>342</v>
      </c>
      <c r="H94" s="52">
        <f>G94/G99*100</f>
        <v>0.64636843000510291</v>
      </c>
    </row>
    <row r="95" spans="1:8">
      <c r="A95" s="9">
        <v>7</v>
      </c>
      <c r="B95" s="10" t="s">
        <v>105</v>
      </c>
      <c r="C95" s="11">
        <v>496</v>
      </c>
      <c r="D95" s="51">
        <f>C95/C99*100</f>
        <v>1.1404658435078521</v>
      </c>
      <c r="E95" s="11">
        <v>97</v>
      </c>
      <c r="F95" s="51">
        <f>E95/E99*100</f>
        <v>1.029723991507431</v>
      </c>
      <c r="G95" s="11">
        <v>593</v>
      </c>
      <c r="H95" s="52">
        <f>G95/G99*100</f>
        <v>1.1207499385760995</v>
      </c>
    </row>
    <row r="96" spans="1:8">
      <c r="A96" s="9">
        <v>8</v>
      </c>
      <c r="B96" s="10" t="s">
        <v>106</v>
      </c>
      <c r="C96" s="11">
        <v>2084</v>
      </c>
      <c r="D96" s="51">
        <f>C96/C99*100</f>
        <v>4.7917960037708953</v>
      </c>
      <c r="E96" s="11">
        <v>251</v>
      </c>
      <c r="F96" s="51">
        <f>E96/E99*100</f>
        <v>2.664543524416136</v>
      </c>
      <c r="G96" s="11">
        <v>2335</v>
      </c>
      <c r="H96" s="52">
        <f>G96/G99*100</f>
        <v>4.4130710060289919</v>
      </c>
    </row>
    <row r="97" spans="1:8">
      <c r="A97" s="9">
        <v>9</v>
      </c>
      <c r="B97" s="10" t="s">
        <v>107</v>
      </c>
      <c r="C97" s="11">
        <v>138</v>
      </c>
      <c r="D97" s="51">
        <f>C97/C99*100</f>
        <v>0.31730702904049113</v>
      </c>
      <c r="E97" s="11">
        <v>12</v>
      </c>
      <c r="F97" s="51">
        <f>E97/E99*100</f>
        <v>0.12738853503184713</v>
      </c>
      <c r="G97" s="11">
        <v>150</v>
      </c>
      <c r="H97" s="52">
        <f>G97/G99*100</f>
        <v>0.2834949254408346</v>
      </c>
    </row>
    <row r="98" spans="1:8">
      <c r="A98" s="14">
        <v>10</v>
      </c>
      <c r="B98" s="15" t="s">
        <v>108</v>
      </c>
      <c r="C98" s="16">
        <v>2</v>
      </c>
      <c r="D98" s="53">
        <f>C98/C99*100</f>
        <v>4.5986525947897261E-3</v>
      </c>
      <c r="E98" s="16">
        <v>2</v>
      </c>
      <c r="F98" s="53">
        <f>E98/E99*100</f>
        <v>2.1231422505307858E-2</v>
      </c>
      <c r="G98" s="16">
        <v>4</v>
      </c>
      <c r="H98" s="54">
        <f>G98/G99*100</f>
        <v>7.5598646784222562E-3</v>
      </c>
    </row>
    <row r="99" spans="1:8">
      <c r="A99" s="55"/>
      <c r="B99" s="20" t="s">
        <v>95</v>
      </c>
      <c r="C99" s="21">
        <v>43491</v>
      </c>
      <c r="D99" s="22">
        <f>SUM(D89:D98)</f>
        <v>100.00000000000001</v>
      </c>
      <c r="E99" s="21">
        <v>9420</v>
      </c>
      <c r="F99" s="22">
        <f>SUM(F89:F98)</f>
        <v>99.999999999999986</v>
      </c>
      <c r="G99" s="21">
        <v>52911</v>
      </c>
      <c r="H99" s="23">
        <f>SUM(H89:H98)</f>
        <v>100</v>
      </c>
    </row>
    <row r="100" spans="1:8" ht="12" customHeight="1">
      <c r="A100" s="221" t="s">
        <v>25</v>
      </c>
      <c r="B100" s="222"/>
      <c r="C100" s="222"/>
      <c r="D100" s="222"/>
      <c r="E100" s="56"/>
      <c r="F100" s="24"/>
      <c r="G100" s="24"/>
      <c r="H100" s="24"/>
    </row>
    <row r="102" spans="1:8">
      <c r="A102" s="1" t="s">
        <v>109</v>
      </c>
    </row>
    <row r="103" spans="1:8" ht="12" customHeight="1"/>
    <row r="104" spans="1:8">
      <c r="A104" s="232" t="s">
        <v>53</v>
      </c>
      <c r="B104" s="234" t="s">
        <v>110</v>
      </c>
      <c r="C104" s="242" t="s">
        <v>55</v>
      </c>
      <c r="D104" s="242"/>
      <c r="E104" s="242" t="s">
        <v>56</v>
      </c>
      <c r="F104" s="242"/>
      <c r="G104" s="242" t="s">
        <v>57</v>
      </c>
      <c r="H104" s="245"/>
    </row>
    <row r="105" spans="1:8" ht="15" thickBot="1">
      <c r="A105" s="252"/>
      <c r="B105" s="251"/>
      <c r="C105" s="206" t="s">
        <v>58</v>
      </c>
      <c r="D105" s="206" t="s">
        <v>23</v>
      </c>
      <c r="E105" s="206" t="s">
        <v>58</v>
      </c>
      <c r="F105" s="206" t="s">
        <v>23</v>
      </c>
      <c r="G105" s="206" t="s">
        <v>58</v>
      </c>
      <c r="H105" s="25" t="s">
        <v>23</v>
      </c>
    </row>
    <row r="106" spans="1:8" ht="15" thickTop="1">
      <c r="A106" s="57">
        <v>1</v>
      </c>
      <c r="B106" s="5" t="s">
        <v>111</v>
      </c>
      <c r="C106" s="6">
        <v>42576</v>
      </c>
      <c r="D106" s="7">
        <f>C106/C111*100</f>
        <v>97.896116437883691</v>
      </c>
      <c r="E106" s="6">
        <v>2921</v>
      </c>
      <c r="F106" s="7">
        <f>E106/E111*100</f>
        <v>31.008492569002122</v>
      </c>
      <c r="G106" s="6">
        <v>45497</v>
      </c>
      <c r="H106" s="8">
        <f>G106/G111*100</f>
        <v>85.987790818544354</v>
      </c>
    </row>
    <row r="107" spans="1:8">
      <c r="A107" s="9">
        <v>2</v>
      </c>
      <c r="B107" s="10" t="s">
        <v>112</v>
      </c>
      <c r="C107" s="11">
        <v>490</v>
      </c>
      <c r="D107" s="12">
        <f>C107/C111*100</f>
        <v>1.1266698857234831</v>
      </c>
      <c r="E107" s="11">
        <v>630</v>
      </c>
      <c r="F107" s="12">
        <f>E107/E111*100</f>
        <v>6.6878980891719744</v>
      </c>
      <c r="G107" s="11">
        <v>1120</v>
      </c>
      <c r="H107" s="13">
        <f>G107/G111*100</f>
        <v>2.1167621099582319</v>
      </c>
    </row>
    <row r="108" spans="1:8">
      <c r="A108" s="9">
        <v>3</v>
      </c>
      <c r="B108" s="10" t="s">
        <v>113</v>
      </c>
      <c r="C108" s="11">
        <v>167</v>
      </c>
      <c r="D108" s="12">
        <f>C108/C111*100</f>
        <v>0.38398749166494217</v>
      </c>
      <c r="E108" s="149">
        <v>148</v>
      </c>
      <c r="F108" s="12">
        <f>E108/E111*100</f>
        <v>1.5711252653927814</v>
      </c>
      <c r="G108" s="149">
        <v>315</v>
      </c>
      <c r="H108" s="13">
        <f>G108/G111*100</f>
        <v>0.59533934342575268</v>
      </c>
    </row>
    <row r="109" spans="1:8" ht="15" thickBot="1">
      <c r="A109" s="9">
        <v>4</v>
      </c>
      <c r="B109" s="10" t="s">
        <v>114</v>
      </c>
      <c r="C109" s="11">
        <v>257</v>
      </c>
      <c r="D109" s="12">
        <f>C109/C111*100</f>
        <v>0.59092685843047987</v>
      </c>
      <c r="E109" s="6">
        <v>89</v>
      </c>
      <c r="F109" s="7">
        <f>E109/E111*100</f>
        <v>0.94479830148619959</v>
      </c>
      <c r="G109" s="176">
        <v>346</v>
      </c>
      <c r="H109" s="13">
        <f>G109/G111*100</f>
        <v>0.65392829468352509</v>
      </c>
    </row>
    <row r="110" spans="1:8" ht="15.5" thickTop="1" thickBot="1">
      <c r="A110" s="14">
        <v>5</v>
      </c>
      <c r="B110" s="15" t="s">
        <v>115</v>
      </c>
      <c r="C110" s="16">
        <v>1</v>
      </c>
      <c r="D110" s="17">
        <f>C110/C111*100</f>
        <v>2.2993262973948631E-3</v>
      </c>
      <c r="E110" s="16">
        <v>5632</v>
      </c>
      <c r="F110" s="17">
        <f>E110/E111*100</f>
        <v>59.787685774946922</v>
      </c>
      <c r="G110" s="16">
        <v>5633</v>
      </c>
      <c r="H110" s="18">
        <f>G110/G111*100</f>
        <v>10.646179433388141</v>
      </c>
    </row>
    <row r="111" spans="1:8" ht="15.5" thickTop="1" thickBot="1">
      <c r="A111" s="19"/>
      <c r="B111" s="20" t="s">
        <v>57</v>
      </c>
      <c r="C111" s="21">
        <v>43491</v>
      </c>
      <c r="D111" s="22">
        <f>SUM(D106:D110)</f>
        <v>99.999999999999986</v>
      </c>
      <c r="E111" s="21">
        <v>9420</v>
      </c>
      <c r="F111" s="22">
        <f>SUM(F106:F110)</f>
        <v>100</v>
      </c>
      <c r="G111" s="21">
        <v>52911</v>
      </c>
      <c r="H111" s="23">
        <f>SUM(H106:H110)</f>
        <v>100</v>
      </c>
    </row>
    <row r="112" spans="1:8" ht="12" customHeight="1">
      <c r="A112" s="221" t="s">
        <v>116</v>
      </c>
      <c r="B112" s="222"/>
      <c r="C112" s="222"/>
      <c r="D112" s="222"/>
      <c r="E112" s="222"/>
      <c r="F112" s="31"/>
      <c r="G112" s="31"/>
      <c r="H112" s="31"/>
    </row>
    <row r="114" spans="1:10">
      <c r="A114" s="1" t="s">
        <v>117</v>
      </c>
    </row>
    <row r="115" spans="1:10" ht="12" customHeight="1"/>
    <row r="116" spans="1:10">
      <c r="A116" s="254" t="s">
        <v>39</v>
      </c>
      <c r="B116" s="258" t="s">
        <v>118</v>
      </c>
      <c r="C116" s="242" t="s">
        <v>119</v>
      </c>
      <c r="D116" s="242"/>
      <c r="E116" s="242"/>
      <c r="F116" s="242"/>
      <c r="G116" s="243" t="s">
        <v>120</v>
      </c>
      <c r="H116" s="261"/>
    </row>
    <row r="117" spans="1:10">
      <c r="A117" s="255"/>
      <c r="B117" s="259"/>
      <c r="C117" s="263" t="s">
        <v>121</v>
      </c>
      <c r="D117" s="264"/>
      <c r="E117" s="263" t="s">
        <v>122</v>
      </c>
      <c r="F117" s="264"/>
      <c r="G117" s="244"/>
      <c r="H117" s="262"/>
    </row>
    <row r="118" spans="1:10">
      <c r="A118" s="256"/>
      <c r="B118" s="260"/>
      <c r="C118" s="207" t="s">
        <v>58</v>
      </c>
      <c r="D118" s="207" t="s">
        <v>23</v>
      </c>
      <c r="E118" s="207" t="s">
        <v>58</v>
      </c>
      <c r="F118" s="207" t="s">
        <v>23</v>
      </c>
      <c r="G118" s="2" t="s">
        <v>58</v>
      </c>
      <c r="H118" s="3" t="s">
        <v>23</v>
      </c>
    </row>
    <row r="119" spans="1:10">
      <c r="A119" s="4">
        <v>1</v>
      </c>
      <c r="B119" s="5" t="s">
        <v>123</v>
      </c>
      <c r="C119" s="6">
        <v>14</v>
      </c>
      <c r="D119" s="7">
        <f>C119/C125*100</f>
        <v>24.561403508771928</v>
      </c>
      <c r="E119" s="182">
        <v>11</v>
      </c>
      <c r="F119" s="183">
        <f>E119/E125*100</f>
        <v>25.581395348837212</v>
      </c>
      <c r="G119" s="6">
        <v>25</v>
      </c>
      <c r="H119" s="8">
        <f>G119/G125*100</f>
        <v>25</v>
      </c>
      <c r="J119" s="180"/>
    </row>
    <row r="120" spans="1:10">
      <c r="A120" s="9">
        <v>2</v>
      </c>
      <c r="B120" s="10" t="s">
        <v>124</v>
      </c>
      <c r="C120" s="11">
        <v>10</v>
      </c>
      <c r="D120" s="12">
        <f>C120/C125*100</f>
        <v>17.543859649122805</v>
      </c>
      <c r="E120" s="184">
        <v>3</v>
      </c>
      <c r="F120" s="185">
        <f>E120/E125*100</f>
        <v>6.9767441860465116</v>
      </c>
      <c r="G120" s="11">
        <v>13</v>
      </c>
      <c r="H120" s="13">
        <f>G120/G125*100</f>
        <v>13</v>
      </c>
    </row>
    <row r="121" spans="1:10">
      <c r="A121" s="9">
        <v>3</v>
      </c>
      <c r="B121" s="10" t="s">
        <v>125</v>
      </c>
      <c r="C121" s="11">
        <v>12</v>
      </c>
      <c r="D121" s="7">
        <f>C121/C125*100</f>
        <v>21.052631578947366</v>
      </c>
      <c r="E121" s="184">
        <v>13</v>
      </c>
      <c r="F121" s="185">
        <f>E121/E125*100</f>
        <v>30.232558139534881</v>
      </c>
      <c r="G121" s="11">
        <v>25</v>
      </c>
      <c r="H121" s="13">
        <f>G121/G125*100</f>
        <v>25</v>
      </c>
    </row>
    <row r="122" spans="1:10">
      <c r="A122" s="9">
        <v>4</v>
      </c>
      <c r="B122" s="10" t="s">
        <v>126</v>
      </c>
      <c r="C122" s="11">
        <v>11</v>
      </c>
      <c r="D122" s="12">
        <f>C122/C125*100</f>
        <v>19.298245614035086</v>
      </c>
      <c r="E122" s="184">
        <v>5</v>
      </c>
      <c r="F122" s="185">
        <f>E122/E125*100</f>
        <v>11.627906976744185</v>
      </c>
      <c r="G122" s="11">
        <v>16</v>
      </c>
      <c r="H122" s="13">
        <f>G122/G125*100</f>
        <v>16</v>
      </c>
    </row>
    <row r="123" spans="1:10">
      <c r="A123" s="9">
        <v>5</v>
      </c>
      <c r="B123" s="10" t="s">
        <v>127</v>
      </c>
      <c r="C123" s="11">
        <v>8</v>
      </c>
      <c r="D123" s="7">
        <f>C123/C125*100</f>
        <v>14.035087719298245</v>
      </c>
      <c r="E123" s="184">
        <v>9</v>
      </c>
      <c r="F123" s="185">
        <f>E123/E125*100</f>
        <v>20.930232558139537</v>
      </c>
      <c r="G123" s="11">
        <v>17</v>
      </c>
      <c r="H123" s="13">
        <f>G123/G125*100</f>
        <v>17</v>
      </c>
    </row>
    <row r="124" spans="1:10" ht="15" thickBot="1">
      <c r="A124" s="14">
        <v>6</v>
      </c>
      <c r="B124" s="15" t="s">
        <v>128</v>
      </c>
      <c r="C124" s="141">
        <v>2</v>
      </c>
      <c r="D124" s="177">
        <f>C124/C125*100</f>
        <v>3.5087719298245612</v>
      </c>
      <c r="E124" s="186">
        <v>2</v>
      </c>
      <c r="F124" s="187">
        <f>E124/E125*100</f>
        <v>4.6511627906976747</v>
      </c>
      <c r="G124" s="141">
        <v>4</v>
      </c>
      <c r="H124" s="178">
        <f>G124/G125*100</f>
        <v>4</v>
      </c>
    </row>
    <row r="125" spans="1:10" ht="15.5" thickTop="1" thickBot="1">
      <c r="A125" s="19"/>
      <c r="B125" s="58" t="s">
        <v>9</v>
      </c>
      <c r="C125" s="170">
        <f t="shared" ref="C125:H125" si="0">SUM(C119:C124)</f>
        <v>57</v>
      </c>
      <c r="D125" s="179">
        <f t="shared" si="0"/>
        <v>99.999999999999986</v>
      </c>
      <c r="E125" s="188">
        <f t="shared" si="0"/>
        <v>43</v>
      </c>
      <c r="F125" s="189">
        <f t="shared" si="0"/>
        <v>99.999999999999986</v>
      </c>
      <c r="G125" s="170">
        <f t="shared" si="0"/>
        <v>100</v>
      </c>
      <c r="H125" s="168">
        <f t="shared" si="0"/>
        <v>100</v>
      </c>
    </row>
    <row r="126" spans="1:10" ht="12" customHeight="1">
      <c r="A126" s="221" t="s">
        <v>25</v>
      </c>
      <c r="B126" s="222"/>
      <c r="C126" s="222"/>
      <c r="D126" s="222"/>
      <c r="E126" s="56"/>
      <c r="F126" s="59"/>
      <c r="G126" s="59"/>
      <c r="H126" s="59"/>
    </row>
    <row r="127" spans="1:10">
      <c r="E127" s="180"/>
    </row>
  </sheetData>
  <mergeCells count="43">
    <mergeCell ref="B116:B118"/>
    <mergeCell ref="G116:H117"/>
    <mergeCell ref="C116:F116"/>
    <mergeCell ref="C117:D117"/>
    <mergeCell ref="E117:F117"/>
    <mergeCell ref="A126:D126"/>
    <mergeCell ref="A3:A4"/>
    <mergeCell ref="A21:A22"/>
    <mergeCell ref="A44:A45"/>
    <mergeCell ref="A57:A58"/>
    <mergeCell ref="A87:A88"/>
    <mergeCell ref="A104:A105"/>
    <mergeCell ref="A116:A118"/>
    <mergeCell ref="B3:B4"/>
    <mergeCell ref="B21:B22"/>
    <mergeCell ref="B44:B45"/>
    <mergeCell ref="B57:B58"/>
    <mergeCell ref="B87:B88"/>
    <mergeCell ref="A100:D100"/>
    <mergeCell ref="C104:D104"/>
    <mergeCell ref="A40:E40"/>
    <mergeCell ref="E104:F104"/>
    <mergeCell ref="G104:H104"/>
    <mergeCell ref="A112:E112"/>
    <mergeCell ref="B104:B105"/>
    <mergeCell ref="C57:D57"/>
    <mergeCell ref="E57:F57"/>
    <mergeCell ref="G57:H57"/>
    <mergeCell ref="A67:D67"/>
    <mergeCell ref="C87:D87"/>
    <mergeCell ref="E87:F87"/>
    <mergeCell ref="G87:H87"/>
    <mergeCell ref="C44:D44"/>
    <mergeCell ref="E44:F44"/>
    <mergeCell ref="G44:H44"/>
    <mergeCell ref="A51:E51"/>
    <mergeCell ref="C3:D3"/>
    <mergeCell ref="E3:F3"/>
    <mergeCell ref="G3:H3"/>
    <mergeCell ref="A17:E17"/>
    <mergeCell ref="C21:D21"/>
    <mergeCell ref="E21:F21"/>
    <mergeCell ref="G21:H21"/>
  </mergeCells>
  <printOptions horizontalCentered="1"/>
  <pageMargins left="0.39370078740157499" right="0.39370078740157499" top="0.98425196850393704" bottom="1.7716535433070899" header="0.31496062992126" footer="0.31496062992126"/>
  <pageSetup paperSize="5" scale="99" orientation="portrait" r:id="rId1"/>
  <rowBreaks count="1" manualBreakCount="1">
    <brk id="8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LENGKAP 1</vt:lpstr>
      <vt:lpstr>LENGKAP 2</vt:lpstr>
      <vt:lpstr>'LENGKAP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2021-05-06T07:36:30Z</cp:lastPrinted>
  <dcterms:created xsi:type="dcterms:W3CDTF">2006-09-16T00:00:00Z</dcterms:created>
  <dcterms:modified xsi:type="dcterms:W3CDTF">2021-05-06T07:36:37Z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